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030" windowHeight="898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'BiExcel'!$A$1:$G$53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'AntRez'!$A$20:$H$62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<sst xmlns="http://schemas.openxmlformats.org/spreadsheetml/2006/main" count="325" uniqueCount="228">
  <si>
    <t>Прилог 11</t>
  </si>
  <si>
    <t>(пословно име и седиште банке)</t>
  </si>
  <si>
    <t>Образац БУ</t>
  </si>
  <si>
    <t>БИЛАНС УСПЕХА БАНКЕ</t>
  </si>
  <si>
    <t>Назив позиције</t>
  </si>
  <si>
    <t xml:space="preserve">I.a </t>
  </si>
  <si>
    <t>Приходи од камата</t>
  </si>
  <si>
    <t xml:space="preserve">I.b </t>
  </si>
  <si>
    <t>Расходи од камата</t>
  </si>
  <si>
    <t xml:space="preserve">I.1 </t>
  </si>
  <si>
    <t>Нето приход по основу камата (резултат одузимања следећих AOП ознака из биланса успеха: 1001 - 1002)</t>
  </si>
  <si>
    <t xml:space="preserve">I.2 </t>
  </si>
  <si>
    <t>Нето расход по основу камата (резултат одузимања следећих AOП ознака из биланса успеха: 1002 - 1001)</t>
  </si>
  <si>
    <t xml:space="preserve">II.a </t>
  </si>
  <si>
    <t>Приходи од накнада и провизија</t>
  </si>
  <si>
    <t xml:space="preserve">II.b </t>
  </si>
  <si>
    <t>Расходи накнада и провизија</t>
  </si>
  <si>
    <t xml:space="preserve">II.1 </t>
  </si>
  <si>
    <t>Нето приход по основу накнада и провизија (резултат одузимања следећих AOП ознака из биланса успеха: 1005 - 1006)</t>
  </si>
  <si>
    <t xml:space="preserve">II.2 </t>
  </si>
  <si>
    <t>Нето расход по основу накнада и провизија (резултат одузимања следећих AOП ознака из биланса успеха: 1006 - 1005)</t>
  </si>
  <si>
    <t xml:space="preserve">III.1 </t>
  </si>
  <si>
    <t xml:space="preserve">Нето добитак по основу промене фер вредности финансијских инструмената </t>
  </si>
  <si>
    <t xml:space="preserve">III.2 </t>
  </si>
  <si>
    <t xml:space="preserve">Нето губитак по основу промене фер вредности финансијских инструмената </t>
  </si>
  <si>
    <t xml:space="preserve">IV.1 </t>
  </si>
  <si>
    <t>Нето добитак по основу рекласификације финансијских инструмената</t>
  </si>
  <si>
    <t xml:space="preserve">IV.2 </t>
  </si>
  <si>
    <t>Нето губитак по основу рекласификације финансијских инструмената</t>
  </si>
  <si>
    <t xml:space="preserve">V.1 </t>
  </si>
  <si>
    <t>Нето добитак по основу престанка признавања финансијских инструмената који се вреднују по фер вредности</t>
  </si>
  <si>
    <t xml:space="preserve">V.2 </t>
  </si>
  <si>
    <t>Нето губитак по основу престанка признавања финансијских инструмената који се вреднују по фер вредности</t>
  </si>
  <si>
    <t xml:space="preserve">VI.1 </t>
  </si>
  <si>
    <t xml:space="preserve">Нето добитак по основу заштитe од ризика </t>
  </si>
  <si>
    <t xml:space="preserve">VI.2 </t>
  </si>
  <si>
    <t xml:space="preserve">Нето губитак по основу заштитe од ризика </t>
  </si>
  <si>
    <t xml:space="preserve">VII.1 </t>
  </si>
  <si>
    <t>Нето приход од курсних разлика и ефеката уговорене валутне клаузуле</t>
  </si>
  <si>
    <t xml:space="preserve">VII.2 </t>
  </si>
  <si>
    <t>Нето расход од курсних разлика и ефеката уговорене валутне клаузуле</t>
  </si>
  <si>
    <t xml:space="preserve">VIII.1 </t>
  </si>
  <si>
    <t>Нето приход по основу умањења обезвређења финансијских средстава која се не вреднују по фер вредности кроз биланс успеха</t>
  </si>
  <si>
    <t xml:space="preserve">VIII.2 </t>
  </si>
  <si>
    <t>Нето расход по основу обезвређења финансијских средстава која се не вреднују по фер вредности кроз биланс успеха</t>
  </si>
  <si>
    <t>IX 1</t>
  </si>
  <si>
    <t xml:space="preserve">Нето добитак по основу престанка признавања финансијских инструмената који се вреднују по амортизованој вредности </t>
  </si>
  <si>
    <t>IX 2</t>
  </si>
  <si>
    <t xml:space="preserve">Нето губитак по основу престанка признавања финансијских инструмената који се вреднују по амортизованој вредности </t>
  </si>
  <si>
    <t xml:space="preserve">X.1 </t>
  </si>
  <si>
    <t>Нето добитак по основу престанка признавања инвестиција у придружена друштва и заједничке подухвате</t>
  </si>
  <si>
    <t xml:space="preserve">X.2 </t>
  </si>
  <si>
    <t>Нето губитак по основу престанка признавања инвестиција у придружена друштва и заједничке подухвате</t>
  </si>
  <si>
    <t>XI</t>
  </si>
  <si>
    <t>Остали пословни приходи</t>
  </si>
  <si>
    <t xml:space="preserve">XII.1 </t>
  </si>
  <si>
    <t>УКУПАН НЕТО ПОСЛОВНИ ПРИХОД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≥ 0</t>
  </si>
  <si>
    <t xml:space="preserve">XII.2 </t>
  </si>
  <si>
    <t>УКУПAН НЕТО ПОСЛОВНИ РАСХОД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&lt; 0</t>
  </si>
  <si>
    <t xml:space="preserve">XIII </t>
  </si>
  <si>
    <t>Трошкови зарада, накнада зарада и остали лични расходи</t>
  </si>
  <si>
    <t>XIV</t>
  </si>
  <si>
    <t>Трошкови амортизације</t>
  </si>
  <si>
    <t xml:space="preserve">XV.1 </t>
  </si>
  <si>
    <t>Остали приходи</t>
  </si>
  <si>
    <t xml:space="preserve">XV.2 </t>
  </si>
  <si>
    <t>Остали расходи</t>
  </si>
  <si>
    <t xml:space="preserve">XVI.1 </t>
  </si>
  <si>
    <t>ДОБИТАК ПРЕ ОПОРЕЗИВАЊА  
(резултат сабирања, односно одузимања следећих AOП ознака из биланса успеха: 1026 - 1027 - 1028 -  1029 + 1030 – 1031) ≥ 0</t>
  </si>
  <si>
    <t xml:space="preserve">XVI.2 </t>
  </si>
  <si>
    <t>ГУБИТАК ПРЕ ОПОРЕЗИВАЊА 
(резултат сабирања, односно одузимања следећих AOП ознака из биланса успеха: 1026 - 1027 - 1028 -  1029 + 1030 – 1031) &lt; 0</t>
  </si>
  <si>
    <t xml:space="preserve">XVII </t>
  </si>
  <si>
    <t xml:space="preserve">Порез на добитак </t>
  </si>
  <si>
    <t xml:space="preserve">XVIII.1 </t>
  </si>
  <si>
    <t>Добитак по основу одложених пореза</t>
  </si>
  <si>
    <t xml:space="preserve">XVIII.2 </t>
  </si>
  <si>
    <t>Губитак по основу одложених пореза</t>
  </si>
  <si>
    <t>XIX.1</t>
  </si>
  <si>
    <t>ДОБИТАК НАКОН ОПОРЕЗИВАЊА
(резултат сабирања, односно одузимања следећих AOП ознака из биланса успеха: 1032 – 1033 – 1034 + 1035 - 1036) ≥ 0</t>
  </si>
  <si>
    <t xml:space="preserve">XIX.2 </t>
  </si>
  <si>
    <t>ГУБИТАК НАКОН ОПОРЕЗИВАЊА
(резултат сабирања, односно одузимања следећих AOП ознака из биланса успеха: 1032 – 1033 – 1034 + 1035 - 1036) &lt; 0</t>
  </si>
  <si>
    <t xml:space="preserve">XX.1 </t>
  </si>
  <si>
    <t>Нето добитак пословања које се обуставља</t>
  </si>
  <si>
    <t>XX.2</t>
  </si>
  <si>
    <t>Нето губитак пословања које се обуставља</t>
  </si>
  <si>
    <t xml:space="preserve">XXI.1 </t>
  </si>
  <si>
    <t>РЕЗУЛТАТ ПЕРИОДА – ДОБИТАК 
(резултат сабирања, односно одузимања следећих AOП ознака из биланса успеха: 1037 - 1038 + 1039 - 1040) ≥ 0</t>
  </si>
  <si>
    <t xml:space="preserve">XXI.2 </t>
  </si>
  <si>
    <t>РЕЗУЛТАТ ПЕРИОДА – ГУБИТАК
(резултат сабирања, односно одузимања следећих AOП ознака из биланса успеха: 1037 - 1038 + 1039 - 1040) &lt; 0</t>
  </si>
  <si>
    <t>Износ текуће године</t>
  </si>
  <si>
    <t>Износ претходне године</t>
  </si>
  <si>
    <t>(у хиљадама динара)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</si>
  <si>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</si>
  <si>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</si>
  <si>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Број напомене</t>
  </si>
  <si>
    <t>Ознака за АОП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</si>
  <si>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</si>
  <si>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</si>
  <si>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</si>
  <si>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</si>
  <si>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</si>
  <si>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</si>
  <si>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</si>
  <si>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</si>
  <si>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</si>
  <si>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</si>
  <si>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</si>
  <si>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</si>
  <si>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</si>
  <si>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</si>
  <si>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</si>
  <si>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</si>
  <si>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http://10.1.12.31:8888/XLSTmp//1280216102.txt</t>
  </si>
  <si>
    <t>Broj redova</t>
  </si>
  <si>
    <t>Prihodi od kamata</t>
  </si>
  <si>
    <t>_1001</t>
  </si>
  <si>
    <t>_</t>
  </si>
  <si>
    <t>_303762</t>
  </si>
  <si>
    <t>_398227</t>
  </si>
  <si>
    <t>Rashodi od kamata</t>
  </si>
  <si>
    <t>_1002</t>
  </si>
  <si>
    <t>_83578</t>
  </si>
  <si>
    <t>_98252</t>
  </si>
  <si>
    <t>Neto prihod po osnovu kamata (rezultat oduzimanja sledećih AOP oznaka iz bilansa uspeha: 1001 - 1002)</t>
  </si>
  <si>
    <t>_220184</t>
  </si>
  <si>
    <t>_299975</t>
  </si>
  <si>
    <t>Neto rashod po osnovu kamata (rezultat oduzimanja sledećih AOP oznaka iz bilansa uspeha: 1002 - 1001)</t>
  </si>
  <si>
    <t>_0</t>
  </si>
  <si>
    <t>Prihodi od naknada i provizija</t>
  </si>
  <si>
    <t>_2001</t>
  </si>
  <si>
    <t>_60478</t>
  </si>
  <si>
    <t>_78835</t>
  </si>
  <si>
    <t>Rashodi naknada i provizija</t>
  </si>
  <si>
    <t>_2002</t>
  </si>
  <si>
    <t>_22602</t>
  </si>
  <si>
    <t>_27196</t>
  </si>
  <si>
    <t>Neto prihod po osnovu naknada i provizija (1005-1006)</t>
  </si>
  <si>
    <t>_37876</t>
  </si>
  <si>
    <t>_51639</t>
  </si>
  <si>
    <t>Neto rashod po osnovu naknada i provizija (1006-1005)</t>
  </si>
  <si>
    <t>Neto dobitak po osnovu promene fer vrednosti finansijskih instrumenata</t>
  </si>
  <si>
    <t>_3001</t>
  </si>
  <si>
    <t>Neto gubitak po osnovu promene fer vrednosti finansijskih instrumenata</t>
  </si>
  <si>
    <t>_3002</t>
  </si>
  <si>
    <t>Neto dobitak po osnovu reklasifikacije finansijskih instrumenata</t>
  </si>
  <si>
    <t>_4001</t>
  </si>
  <si>
    <t>Neto gubitak po osnovu reklasifikacije finansijskih instrumenata</t>
  </si>
  <si>
    <t>_4002</t>
  </si>
  <si>
    <t>Neto dobitak po osnovu prestanka priznavanja finansijskih instrumenata koji se vrednuju po fer vrednosti</t>
  </si>
  <si>
    <t>_5001</t>
  </si>
  <si>
    <t>_4524</t>
  </si>
  <si>
    <t>Neto gubitak po osnovu prestanka priznavanja finansijskih instrumenata koji se vrednuju po fer vrednosti</t>
  </si>
  <si>
    <t>_5002</t>
  </si>
  <si>
    <t>Neto dobitak po osnovu zaštite od rizika</t>
  </si>
  <si>
    <t>_6001</t>
  </si>
  <si>
    <t>_1527</t>
  </si>
  <si>
    <t>Neto gubitak po osnovu zaštite od rizika</t>
  </si>
  <si>
    <t>_6002</t>
  </si>
  <si>
    <t>_904</t>
  </si>
  <si>
    <t>Neto prihod od kursnih razlika i efekata ugovorene valutne klauzule</t>
  </si>
  <si>
    <t>_7001</t>
  </si>
  <si>
    <t>_200739</t>
  </si>
  <si>
    <t>_167587</t>
  </si>
  <si>
    <t>Neto rashod od kursnih razlika i efekata ugovorene valutne klauzule</t>
  </si>
  <si>
    <t>_7002</t>
  </si>
  <si>
    <t>Neto prihod po osnovu umanjenja obezvređenja finansijskih sredstava koja se ne vrednuju po fer vrednosti kroz bilans uspeha</t>
  </si>
  <si>
    <t>_8001</t>
  </si>
  <si>
    <t>Neto rashod po osnovu obezvređenja finansijskih sredstava koja se ne vrednuju po fer vrednosti kroz bilans uspeha</t>
  </si>
  <si>
    <t>_8002</t>
  </si>
  <si>
    <t>_40821</t>
  </si>
  <si>
    <t>_225695</t>
  </si>
  <si>
    <t>Neto dobitak po osnovu prestanka priznavanja finansijskih instrumenata koji se vrednuju po amortizovanoj vrednosti</t>
  </si>
  <si>
    <t>_9001</t>
  </si>
  <si>
    <t>Neto gubitak po osnovu prestanka priznavanja finansijskih instrumenata koji se vrednuju po amortizovanoj vrednosti</t>
  </si>
  <si>
    <t>_9002</t>
  </si>
  <si>
    <t>Neto dobitak po osnovu prestanka priznavanja investicija u pridružena društva i zajedničke poduhvate</t>
  </si>
  <si>
    <t>_10001</t>
  </si>
  <si>
    <t>Neto gubitak po osnovu prestanka priznavanja investicija u pridružena društva i zajedničke poduhvate</t>
  </si>
  <si>
    <t>_10002</t>
  </si>
  <si>
    <t>Ostali poslovni prihodi</t>
  </si>
  <si>
    <t>_11000</t>
  </si>
  <si>
    <t>_1276</t>
  </si>
  <si>
    <t>_52</t>
  </si>
  <si>
    <t>UKUPAN NETO POSLOVNI PRIHOD</t>
  </si>
  <si>
    <t>_12001</t>
  </si>
  <si>
    <t>_418350</t>
  </si>
  <si>
    <t>_299609</t>
  </si>
  <si>
    <t>UKUPAN NETO POSLOVNI RASHOD</t>
  </si>
  <si>
    <t>_12002</t>
  </si>
  <si>
    <t>Troškovi zarada, naknada zarada i ostali lični rashodi</t>
  </si>
  <si>
    <t>_13000</t>
  </si>
  <si>
    <t>_137046</t>
  </si>
  <si>
    <t>_166593</t>
  </si>
  <si>
    <t>Troškovi amortizacije</t>
  </si>
  <si>
    <t>_14000</t>
  </si>
  <si>
    <t>_16834</t>
  </si>
  <si>
    <t>Ostali prihodi</t>
  </si>
  <si>
    <t>_15001</t>
  </si>
  <si>
    <t>_10908</t>
  </si>
  <si>
    <t>_6770</t>
  </si>
  <si>
    <t>Ostali rashodi</t>
  </si>
  <si>
    <t>_15002</t>
  </si>
  <si>
    <t>_190210</t>
  </si>
  <si>
    <t>_269660</t>
  </si>
  <si>
    <t>DOBITAK PRE OPOREZIVANjA</t>
  </si>
  <si>
    <t>_16001</t>
  </si>
  <si>
    <t>_85168</t>
  </si>
  <si>
    <t>GUBITAK PRE OPOREZIVANjA</t>
  </si>
  <si>
    <t>_16002</t>
  </si>
  <si>
    <t>_129874</t>
  </si>
  <si>
    <t>Porez na dobitak</t>
  </si>
  <si>
    <t>_17000</t>
  </si>
  <si>
    <t>Dobitak po osnovu odloženih poreza</t>
  </si>
  <si>
    <t>_18001</t>
  </si>
  <si>
    <t>Gubitak po osnovu odloženih poreza</t>
  </si>
  <si>
    <t>_18002</t>
  </si>
  <si>
    <t>DOBITAK NAKON OPOREZIVANjA</t>
  </si>
  <si>
    <t>_19001</t>
  </si>
  <si>
    <t>GUBITAK NAKON OPOREZIVANjA</t>
  </si>
  <si>
    <t>_19002</t>
  </si>
  <si>
    <t>Neto dobitak poslovanja koje se obustavlja</t>
  </si>
  <si>
    <t>_20001</t>
  </si>
  <si>
    <t>Neto gubitak poslovanja koje se obustavlja</t>
  </si>
  <si>
    <t>_20002</t>
  </si>
  <si>
    <t>REZULTAT PERIODA – DOBITAK</t>
  </si>
  <si>
    <t>_21001</t>
  </si>
  <si>
    <t>REZULTAT PERIODA – GUBITAK</t>
  </si>
  <si>
    <t>_21002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</si>
</sst>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0" xfId="55" applyFont="1" applyFill="1" applyBorder="1" applyAlignment="1">
      <alignment vertical="top"/>
      <protection/>
    </xf>
    <xf numFmtId="0" fontId="1" fillId="33" borderId="0" xfId="55" applyFont="1" applyFill="1" applyBorder="1">
      <alignment/>
      <protection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Border="1" applyAlignment="1">
      <alignment vertical="top"/>
      <protection/>
    </xf>
    <xf numFmtId="0" fontId="4" fillId="33" borderId="0" xfId="55" applyFont="1" applyFill="1" applyBorder="1" applyAlignment="1">
      <alignment horizontal="left"/>
      <protection/>
    </xf>
    <xf numFmtId="0" fontId="1" fillId="33" borderId="11" xfId="55" applyFont="1" applyFill="1" applyBorder="1">
      <alignment/>
      <protection/>
    </xf>
    <xf numFmtId="0" fontId="1" fillId="33" borderId="12" xfId="55" applyFont="1" applyFill="1" applyBorder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1" fillId="33" borderId="12" xfId="55" applyFont="1" applyFill="1" applyBorder="1">
      <alignment/>
      <protection/>
    </xf>
    <xf numFmtId="0" fontId="0" fillId="33" borderId="0" xfId="0" applyFill="1" applyAlignment="1">
      <alignment/>
    </xf>
    <xf numFmtId="0" fontId="1" fillId="33" borderId="13" xfId="55" applyFont="1" applyFill="1" applyBorder="1" applyAlignment="1">
      <alignment vertical="top"/>
      <protection/>
    </xf>
    <xf numFmtId="0" fontId="1" fillId="33" borderId="14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" fillId="33" borderId="15" xfId="55" applyFont="1" applyFill="1" applyBorder="1" applyAlignment="1">
      <alignment vertical="top"/>
      <protection/>
    </xf>
    <xf numFmtId="0" fontId="3" fillId="33" borderId="16" xfId="55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17" xfId="55" applyFont="1" applyFill="1" applyBorder="1" applyAlignment="1">
      <alignment vertical="top"/>
      <protection/>
    </xf>
    <xf numFmtId="0" fontId="1" fillId="33" borderId="18" xfId="55" applyFont="1" applyFill="1" applyBorder="1" applyAlignment="1">
      <alignment wrapText="1"/>
      <protection/>
    </xf>
    <xf numFmtId="0" fontId="1" fillId="33" borderId="18" xfId="55" applyFont="1" applyFill="1" applyBorder="1">
      <alignment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0" xfId="55" applyFont="1" applyFill="1" applyBorder="1" applyAlignment="1">
      <alignment horizontal="left" vertical="center"/>
      <protection/>
    </xf>
    <xf numFmtId="0" fontId="1" fillId="33" borderId="0" xfId="0" applyFont="1" applyFill="1" applyAlignment="1">
      <alignment horizontal="right"/>
    </xf>
    <xf numFmtId="0" fontId="2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view="pageBreakPreview" zoomScaleSheetLayoutView="100" zoomScalePageLayoutView="0" workbookViewId="0" topLeftCell="A40">
      <selection activeCell="F17" sqref="F17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4.7109375" style="0" customWidth="1"/>
    <col min="4" max="4" width="15.28125" style="0" customWidth="1"/>
    <col min="5" max="5" width="12.7109375" style="0" customWidth="1"/>
    <col min="6" max="6" width="15.8515625" style="0" customWidth="1"/>
    <col min="7" max="7" width="19.8515625" style="0" customWidth="1"/>
    <col min="8" max="8" width="11.421875" style="0" customWidth="1"/>
  </cols>
  <sheetData>
    <row r="1" spans="1:7" ht="15.75">
      <c r="A1" s="7"/>
      <c r="B1" s="35" t="s">
        <v>0</v>
      </c>
      <c r="C1" s="35"/>
      <c r="D1" s="35"/>
      <c r="E1" s="35"/>
      <c r="F1" s="35"/>
      <c r="G1" s="35"/>
    </row>
    <row r="2" spans="1:8" ht="12.75">
      <c r="A2" s="8"/>
      <c r="B2" s="2"/>
      <c r="C2" s="29" t="str">
        <f>+AntRez!B5</f>
        <v>VTB Banka a.d. Beograd</v>
      </c>
      <c r="D2" s="3"/>
      <c r="E2" s="3"/>
      <c r="F2" s="18"/>
      <c r="G2" s="12"/>
      <c r="H2" s="12"/>
    </row>
    <row r="3" spans="1:8" ht="12.75">
      <c r="A3" s="8"/>
      <c r="B3" s="2"/>
      <c r="C3" s="3" t="s">
        <v>1</v>
      </c>
      <c r="D3" s="9"/>
      <c r="E3" s="3"/>
      <c r="F3" s="18"/>
      <c r="G3" s="19" t="s">
        <v>2</v>
      </c>
      <c r="H3" s="12"/>
    </row>
    <row r="4" spans="1:8" ht="12.75">
      <c r="A4" s="8"/>
      <c r="B4" s="2"/>
      <c r="C4" s="3"/>
      <c r="D4" s="3"/>
      <c r="E4" s="3"/>
      <c r="F4" s="18"/>
      <c r="G4" s="12"/>
      <c r="H4" s="12"/>
    </row>
    <row r="5" spans="1:8" ht="15.75">
      <c r="A5" s="8"/>
      <c r="B5" s="2"/>
      <c r="C5" s="31" t="s">
        <v>3</v>
      </c>
      <c r="D5" s="31"/>
      <c r="E5" s="3"/>
      <c r="F5" s="18"/>
      <c r="G5" s="12"/>
      <c r="H5" s="12"/>
    </row>
    <row r="6" spans="1:8" ht="12.75">
      <c r="A6" s="8"/>
      <c r="B6" s="2"/>
      <c r="C6" s="32" t="str">
        <f>IF(AntRez!E5="","за период",CONCATENATE("за период 01.01- ",TEXT(AntRez!E5,"DD.MM."),YEAR(AntRez!E5),".године"))</f>
        <v>за период 01.01- 30.09.2018.године</v>
      </c>
      <c r="D6" s="32"/>
      <c r="E6" s="3"/>
      <c r="F6" s="18"/>
      <c r="G6" s="12"/>
      <c r="H6" s="12"/>
    </row>
    <row r="7" spans="1:8" ht="13.5" thickBot="1">
      <c r="A7" s="8"/>
      <c r="B7" s="2"/>
      <c r="C7" s="9"/>
      <c r="D7" s="3"/>
      <c r="E7" s="3"/>
      <c r="F7" s="18"/>
      <c r="G7" s="30" t="s">
        <v>91</v>
      </c>
      <c r="H7" s="12"/>
    </row>
    <row r="8" spans="1:8" ht="23.25" thickBot="1">
      <c r="A8" s="10"/>
      <c r="B8" s="33" t="s">
        <v>4</v>
      </c>
      <c r="C8" s="34"/>
      <c r="D8" s="23" t="s">
        <v>95</v>
      </c>
      <c r="E8" s="23" t="s">
        <v>94</v>
      </c>
      <c r="F8" s="24" t="s">
        <v>89</v>
      </c>
      <c r="G8" s="25" t="s">
        <v>90</v>
      </c>
      <c r="H8" s="12"/>
    </row>
    <row r="9" spans="1:8" ht="12.75">
      <c r="A9" s="8"/>
      <c r="B9" s="20" t="s">
        <v>5</v>
      </c>
      <c r="C9" s="14" t="s">
        <v>6</v>
      </c>
      <c r="D9" s="21" t="str">
        <f>MID(AntRez!E21,2,20)</f>
        <v>1001</v>
      </c>
      <c r="E9" s="22">
        <f>MID(AntRez!F21,2,20)</f>
      </c>
      <c r="F9" s="38" t="str">
        <f>MID(AntRez!G21,2,20)</f>
        <v>303762</v>
      </c>
      <c r="G9" s="37">
        <v>296712</v>
      </c>
      <c r="H9" s="12"/>
    </row>
    <row r="10" spans="1:8" ht="12.75">
      <c r="A10" s="8"/>
      <c r="B10" s="13" t="s">
        <v>7</v>
      </c>
      <c r="C10" s="1" t="s">
        <v>8</v>
      </c>
      <c r="D10" s="21" t="str">
        <f>MID(AntRez!E22,2,20)</f>
        <v>1002</v>
      </c>
      <c r="E10" s="22">
        <f>MID(AntRez!F22,2,20)</f>
      </c>
      <c r="F10" s="38" t="str">
        <f>MID(AntRez!G22,2,20)</f>
        <v>83578</v>
      </c>
      <c r="G10" s="37">
        <v>93003</v>
      </c>
      <c r="H10" s="12"/>
    </row>
    <row r="11" spans="1:8" ht="22.5">
      <c r="A11" s="8"/>
      <c r="B11" s="13" t="s">
        <v>9</v>
      </c>
      <c r="C11" s="1" t="s">
        <v>10</v>
      </c>
      <c r="D11" s="21">
        <f>MID(AntRez!E23,2,20)</f>
      </c>
      <c r="E11" s="22">
        <f>MID(AntRez!F23,2,20)</f>
      </c>
      <c r="F11" s="38" t="str">
        <f>MID(AntRez!G23,2,20)</f>
        <v>220184</v>
      </c>
      <c r="G11" s="37">
        <v>203709</v>
      </c>
      <c r="H11" s="12"/>
    </row>
    <row r="12" spans="1:8" ht="22.5">
      <c r="A12" s="8"/>
      <c r="B12" s="13" t="s">
        <v>11</v>
      </c>
      <c r="C12" s="1" t="s">
        <v>12</v>
      </c>
      <c r="D12" s="21">
        <f>MID(AntRez!E24,2,20)</f>
      </c>
      <c r="E12" s="22">
        <f>MID(AntRez!F24,2,20)</f>
      </c>
      <c r="F12" s="38" t="str">
        <f>MID(AntRez!G24,2,20)</f>
        <v>0</v>
      </c>
      <c r="G12" s="37">
        <v>0</v>
      </c>
      <c r="H12" s="12"/>
    </row>
    <row r="13" spans="1:8" ht="12.75">
      <c r="A13" s="8"/>
      <c r="B13" s="13" t="s">
        <v>13</v>
      </c>
      <c r="C13" s="1" t="s">
        <v>14</v>
      </c>
      <c r="D13" s="21" t="str">
        <f>MID(AntRez!E25,2,20)</f>
        <v>2001</v>
      </c>
      <c r="E13" s="22">
        <f>MID(AntRez!F25,2,20)</f>
      </c>
      <c r="F13" s="38" t="str">
        <f>MID(AntRez!G25,2,20)</f>
        <v>60478</v>
      </c>
      <c r="G13" s="37">
        <v>57711</v>
      </c>
      <c r="H13" s="12"/>
    </row>
    <row r="14" spans="1:8" ht="12.75">
      <c r="A14" s="8"/>
      <c r="B14" s="13" t="s">
        <v>15</v>
      </c>
      <c r="C14" s="1" t="s">
        <v>16</v>
      </c>
      <c r="D14" s="21" t="str">
        <f>MID(AntRez!E26,2,20)</f>
        <v>2002</v>
      </c>
      <c r="E14" s="22">
        <f>MID(AntRez!F26,2,20)</f>
      </c>
      <c r="F14" s="38" t="str">
        <f>MID(AntRez!G26,2,20)</f>
        <v>22602</v>
      </c>
      <c r="G14" s="37">
        <v>19435</v>
      </c>
      <c r="H14" s="12"/>
    </row>
    <row r="15" spans="1:8" ht="22.5">
      <c r="A15" s="8"/>
      <c r="B15" s="13" t="s">
        <v>17</v>
      </c>
      <c r="C15" s="1" t="s">
        <v>18</v>
      </c>
      <c r="D15" s="21">
        <f>MID(AntRez!E27,2,20)</f>
      </c>
      <c r="E15" s="22">
        <f>MID(AntRez!F27,2,20)</f>
      </c>
      <c r="F15" s="38" t="str">
        <f>MID(AntRez!G27,2,20)</f>
        <v>37876</v>
      </c>
      <c r="G15" s="37">
        <v>38276</v>
      </c>
      <c r="H15" s="12"/>
    </row>
    <row r="16" spans="1:8" ht="22.5">
      <c r="A16" s="8"/>
      <c r="B16" s="13" t="s">
        <v>19</v>
      </c>
      <c r="C16" s="1" t="s">
        <v>20</v>
      </c>
      <c r="D16" s="21">
        <f>MID(AntRez!E28,2,20)</f>
      </c>
      <c r="E16" s="22">
        <f>MID(AntRez!F28,2,20)</f>
      </c>
      <c r="F16" s="38" t="str">
        <f>MID(AntRez!G28,2,20)</f>
        <v>0</v>
      </c>
      <c r="G16" s="37">
        <v>0</v>
      </c>
      <c r="H16" s="12"/>
    </row>
    <row r="17" spans="1:8" ht="12.75">
      <c r="A17" s="8"/>
      <c r="B17" s="13" t="s">
        <v>21</v>
      </c>
      <c r="C17" s="1" t="s">
        <v>22</v>
      </c>
      <c r="D17" s="21" t="str">
        <f>MID(AntRez!E29,2,20)</f>
        <v>3001</v>
      </c>
      <c r="E17" s="22">
        <f>MID(AntRez!F29,2,20)</f>
      </c>
      <c r="F17" s="38" t="str">
        <f>MID(AntRez!G29,2,20)</f>
        <v>0</v>
      </c>
      <c r="G17" s="37">
        <v>0</v>
      </c>
      <c r="H17" s="12"/>
    </row>
    <row r="18" spans="1:8" ht="12.75">
      <c r="A18" s="8"/>
      <c r="B18" s="13" t="s">
        <v>23</v>
      </c>
      <c r="C18" s="1" t="s">
        <v>24</v>
      </c>
      <c r="D18" s="21" t="str">
        <f>MID(AntRez!E30,2,20)</f>
        <v>3002</v>
      </c>
      <c r="E18" s="22">
        <f>MID(AntRez!F30,2,20)</f>
      </c>
      <c r="F18" s="38" t="str">
        <f>MID(AntRez!G30,2,20)</f>
        <v>0</v>
      </c>
      <c r="G18" s="37">
        <v>0</v>
      </c>
      <c r="H18" s="12"/>
    </row>
    <row r="19" spans="1:8" ht="12.75">
      <c r="A19" s="8"/>
      <c r="B19" s="13" t="s">
        <v>25</v>
      </c>
      <c r="C19" s="1" t="s">
        <v>26</v>
      </c>
      <c r="D19" s="21" t="str">
        <f>MID(AntRez!E31,2,20)</f>
        <v>4001</v>
      </c>
      <c r="E19" s="22">
        <f>MID(AntRez!F31,2,20)</f>
      </c>
      <c r="F19" s="38" t="str">
        <f>MID(AntRez!G31,2,20)</f>
        <v>0</v>
      </c>
      <c r="G19" s="37">
        <v>766</v>
      </c>
      <c r="H19" s="12"/>
    </row>
    <row r="20" spans="1:8" ht="12.75">
      <c r="A20" s="8"/>
      <c r="B20" s="13" t="s">
        <v>27</v>
      </c>
      <c r="C20" s="1" t="s">
        <v>28</v>
      </c>
      <c r="D20" s="21" t="str">
        <f>MID(AntRez!E32,2,20)</f>
        <v>4002</v>
      </c>
      <c r="E20" s="22">
        <f>MID(AntRez!F32,2,20)</f>
      </c>
      <c r="F20" s="38" t="str">
        <f>MID(AntRez!G32,2,20)</f>
        <v>0</v>
      </c>
      <c r="G20" s="37">
        <v>0</v>
      </c>
      <c r="H20" s="12"/>
    </row>
    <row r="21" spans="1:8" ht="22.5">
      <c r="A21" s="8"/>
      <c r="B21" s="13" t="s">
        <v>29</v>
      </c>
      <c r="C21" s="1" t="s">
        <v>30</v>
      </c>
      <c r="D21" s="21" t="str">
        <f>MID(AntRez!E33,2,20)</f>
        <v>5001</v>
      </c>
      <c r="E21" s="22">
        <f>MID(AntRez!F33,2,20)</f>
      </c>
      <c r="F21" s="38" t="str">
        <f>MID(AntRez!G33,2,20)</f>
        <v>0</v>
      </c>
      <c r="G21" s="37">
        <v>0</v>
      </c>
      <c r="H21" s="12"/>
    </row>
    <row r="22" spans="1:8" ht="22.5">
      <c r="A22" s="8"/>
      <c r="B22" s="13" t="s">
        <v>31</v>
      </c>
      <c r="C22" s="1" t="s">
        <v>32</v>
      </c>
      <c r="D22" s="21" t="str">
        <f>MID(AntRez!E34,2,20)</f>
        <v>5002</v>
      </c>
      <c r="E22" s="22">
        <f>MID(AntRez!F34,2,20)</f>
      </c>
      <c r="F22" s="38" t="str">
        <f>MID(AntRez!G34,2,20)</f>
        <v>0</v>
      </c>
      <c r="G22" s="37">
        <v>0</v>
      </c>
      <c r="H22" s="12"/>
    </row>
    <row r="23" spans="1:8" ht="12.75">
      <c r="A23" s="8"/>
      <c r="B23" s="13" t="s">
        <v>33</v>
      </c>
      <c r="C23" s="1" t="s">
        <v>34</v>
      </c>
      <c r="D23" s="21" t="str">
        <f>MID(AntRez!E35,2,20)</f>
        <v>6001</v>
      </c>
      <c r="E23" s="22">
        <f>MID(AntRez!F35,2,20)</f>
      </c>
      <c r="F23" s="38" t="str">
        <f>MID(AntRez!G35,2,20)</f>
        <v>0</v>
      </c>
      <c r="G23" s="37">
        <v>0</v>
      </c>
      <c r="H23" s="12"/>
    </row>
    <row r="24" spans="1:8" ht="12.75">
      <c r="A24" s="8"/>
      <c r="B24" s="13" t="s">
        <v>35</v>
      </c>
      <c r="C24" s="1" t="s">
        <v>36</v>
      </c>
      <c r="D24" s="21" t="str">
        <f>MID(AntRez!E36,2,20)</f>
        <v>6002</v>
      </c>
      <c r="E24" s="22">
        <f>MID(AntRez!F36,2,20)</f>
      </c>
      <c r="F24" s="38" t="str">
        <f>MID(AntRez!G36,2,20)</f>
        <v>904</v>
      </c>
      <c r="G24" s="37">
        <v>0</v>
      </c>
      <c r="H24" s="12"/>
    </row>
    <row r="25" spans="1:8" ht="12.75">
      <c r="A25" s="8"/>
      <c r="B25" s="13" t="s">
        <v>37</v>
      </c>
      <c r="C25" s="1" t="s">
        <v>38</v>
      </c>
      <c r="D25" s="21" t="str">
        <f>MID(AntRez!E37,2,20)</f>
        <v>7001</v>
      </c>
      <c r="E25" s="22">
        <f>MID(AntRez!F37,2,20)</f>
      </c>
      <c r="F25" s="38" t="str">
        <f>MID(AntRez!G37,2,20)</f>
        <v>200739</v>
      </c>
      <c r="G25" s="37">
        <v>117774</v>
      </c>
      <c r="H25" s="12"/>
    </row>
    <row r="26" spans="1:8" ht="12.75">
      <c r="A26" s="8"/>
      <c r="B26" s="13" t="s">
        <v>39</v>
      </c>
      <c r="C26" s="1" t="s">
        <v>40</v>
      </c>
      <c r="D26" s="21" t="str">
        <f>MID(AntRez!E38,2,20)</f>
        <v>7002</v>
      </c>
      <c r="E26" s="22">
        <f>MID(AntRez!F38,2,20)</f>
      </c>
      <c r="F26" s="38" t="str">
        <f>MID(AntRez!G38,2,20)</f>
        <v>0</v>
      </c>
      <c r="G26" s="37">
        <v>0</v>
      </c>
      <c r="H26" s="12"/>
    </row>
    <row r="27" spans="1:8" ht="22.5">
      <c r="A27" s="8"/>
      <c r="B27" s="13" t="s">
        <v>41</v>
      </c>
      <c r="C27" s="1" t="s">
        <v>42</v>
      </c>
      <c r="D27" s="21" t="str">
        <f>MID(AntRez!E39,2,20)</f>
        <v>8001</v>
      </c>
      <c r="E27" s="22">
        <f>MID(AntRez!F39,2,20)</f>
      </c>
      <c r="F27" s="38" t="str">
        <f>MID(AntRez!G39,2,20)</f>
        <v>0</v>
      </c>
      <c r="G27" s="37">
        <v>0</v>
      </c>
      <c r="H27" s="12"/>
    </row>
    <row r="28" spans="1:8" ht="22.5">
      <c r="A28" s="8"/>
      <c r="B28" s="13" t="s">
        <v>43</v>
      </c>
      <c r="C28" s="1" t="s">
        <v>44</v>
      </c>
      <c r="D28" s="21" t="str">
        <f>MID(AntRez!E40,2,20)</f>
        <v>8002</v>
      </c>
      <c r="E28" s="22">
        <f>MID(AntRez!F40,2,20)</f>
      </c>
      <c r="F28" s="38" t="str">
        <f>MID(AntRez!G40,2,20)</f>
        <v>40821</v>
      </c>
      <c r="G28" s="37">
        <v>60150</v>
      </c>
      <c r="H28" s="12"/>
    </row>
    <row r="29" spans="1:8" ht="22.5">
      <c r="A29" s="8"/>
      <c r="B29" s="13" t="s">
        <v>45</v>
      </c>
      <c r="C29" s="1" t="s">
        <v>46</v>
      </c>
      <c r="D29" s="21" t="str">
        <f>MID(AntRez!E41,2,20)</f>
        <v>9001</v>
      </c>
      <c r="E29" s="22">
        <f>MID(AntRez!F41,2,20)</f>
      </c>
      <c r="F29" s="38" t="str">
        <f>MID(AntRez!G41,2,20)</f>
        <v>0</v>
      </c>
      <c r="G29" s="37">
        <v>0</v>
      </c>
      <c r="H29" s="12"/>
    </row>
    <row r="30" spans="1:8" ht="22.5">
      <c r="A30" s="8"/>
      <c r="B30" s="13" t="s">
        <v>47</v>
      </c>
      <c r="C30" s="1" t="s">
        <v>48</v>
      </c>
      <c r="D30" s="21" t="str">
        <f>MID(AntRez!E42,2,20)</f>
        <v>9002</v>
      </c>
      <c r="E30" s="22">
        <f>MID(AntRez!F42,2,20)</f>
      </c>
      <c r="F30" s="38" t="str">
        <f>MID(AntRez!G42,2,20)</f>
        <v>0</v>
      </c>
      <c r="G30" s="37">
        <v>0</v>
      </c>
      <c r="H30" s="12"/>
    </row>
    <row r="31" spans="1:8" ht="22.5">
      <c r="A31" s="8"/>
      <c r="B31" s="13" t="s">
        <v>49</v>
      </c>
      <c r="C31" s="1" t="s">
        <v>50</v>
      </c>
      <c r="D31" s="21" t="str">
        <f>MID(AntRez!E43,2,20)</f>
        <v>10001</v>
      </c>
      <c r="E31" s="22">
        <f>MID(AntRez!F43,2,20)</f>
      </c>
      <c r="F31" s="38" t="str">
        <f>MID(AntRez!G43,2,20)</f>
        <v>0</v>
      </c>
      <c r="G31" s="37">
        <v>0</v>
      </c>
      <c r="H31" s="12"/>
    </row>
    <row r="32" spans="1:8" ht="22.5">
      <c r="A32" s="8"/>
      <c r="B32" s="13" t="s">
        <v>51</v>
      </c>
      <c r="C32" s="1" t="s">
        <v>52</v>
      </c>
      <c r="D32" s="21" t="str">
        <f>MID(AntRez!E44,2,20)</f>
        <v>10002</v>
      </c>
      <c r="E32" s="22">
        <f>MID(AntRez!F44,2,20)</f>
      </c>
      <c r="F32" s="38" t="str">
        <f>MID(AntRez!G44,2,20)</f>
        <v>0</v>
      </c>
      <c r="G32" s="37">
        <v>0</v>
      </c>
      <c r="H32" s="12"/>
    </row>
    <row r="33" spans="1:8" ht="12.75">
      <c r="A33" s="8"/>
      <c r="B33" s="13" t="s">
        <v>53</v>
      </c>
      <c r="C33" s="1" t="s">
        <v>54</v>
      </c>
      <c r="D33" s="21" t="str">
        <f>MID(AntRez!E45,2,20)</f>
        <v>11000</v>
      </c>
      <c r="E33" s="22">
        <f>MID(AntRez!F45,2,20)</f>
      </c>
      <c r="F33" s="38" t="str">
        <f>MID(AntRez!G45,2,20)</f>
        <v>1276</v>
      </c>
      <c r="G33" s="37">
        <v>5299</v>
      </c>
      <c r="H33" s="12"/>
    </row>
    <row r="34" spans="1:8" ht="45">
      <c r="A34" s="8"/>
      <c r="B34" s="13" t="s">
        <v>55</v>
      </c>
      <c r="C34" s="15" t="s">
        <v>56</v>
      </c>
      <c r="D34" s="21" t="str">
        <f>MID(AntRez!E46,2,20)</f>
        <v>12001</v>
      </c>
      <c r="E34" s="22">
        <f>MID(AntRez!F46,2,20)</f>
      </c>
      <c r="F34" s="38" t="str">
        <f>MID(AntRez!G46,2,20)</f>
        <v>418350</v>
      </c>
      <c r="G34" s="37">
        <v>305674</v>
      </c>
      <c r="H34" s="12"/>
    </row>
    <row r="35" spans="1:8" ht="45">
      <c r="A35" s="8"/>
      <c r="B35" s="13" t="s">
        <v>57</v>
      </c>
      <c r="C35" s="15" t="s">
        <v>58</v>
      </c>
      <c r="D35" s="21" t="str">
        <f>MID(AntRez!E47,2,20)</f>
        <v>12002</v>
      </c>
      <c r="E35" s="22">
        <f>MID(AntRez!F47,2,20)</f>
      </c>
      <c r="F35" s="38" t="str">
        <f>MID(AntRez!G47,2,20)</f>
        <v>0</v>
      </c>
      <c r="G35" s="37">
        <v>0</v>
      </c>
      <c r="H35" s="12"/>
    </row>
    <row r="36" spans="1:8" ht="12.75">
      <c r="A36" s="8"/>
      <c r="B36" s="13" t="s">
        <v>59</v>
      </c>
      <c r="C36" s="1" t="s">
        <v>60</v>
      </c>
      <c r="D36" s="21" t="str">
        <f>MID(AntRez!E48,2,20)</f>
        <v>13000</v>
      </c>
      <c r="E36" s="22">
        <f>MID(AntRez!F48,2,20)</f>
      </c>
      <c r="F36" s="38" t="str">
        <f>MID(AntRez!G48,2,20)</f>
        <v>137046</v>
      </c>
      <c r="G36" s="37">
        <v>122114</v>
      </c>
      <c r="H36" s="12"/>
    </row>
    <row r="37" spans="1:8" ht="12.75">
      <c r="A37" s="8"/>
      <c r="B37" s="13" t="s">
        <v>61</v>
      </c>
      <c r="C37" s="1" t="s">
        <v>62</v>
      </c>
      <c r="D37" s="21" t="str">
        <f>MID(AntRez!E49,2,20)</f>
        <v>14000</v>
      </c>
      <c r="E37" s="22">
        <f>MID(AntRez!F49,2,20)</f>
      </c>
      <c r="F37" s="38" t="str">
        <f>MID(AntRez!G49,2,20)</f>
        <v>16834</v>
      </c>
      <c r="G37" s="37">
        <v>18691</v>
      </c>
      <c r="H37" s="12"/>
    </row>
    <row r="38" spans="1:8" ht="12.75">
      <c r="A38" s="8"/>
      <c r="B38" s="13" t="s">
        <v>63</v>
      </c>
      <c r="C38" s="1" t="s">
        <v>64</v>
      </c>
      <c r="D38" s="21" t="str">
        <f>MID(AntRez!E50,2,20)</f>
        <v>15001</v>
      </c>
      <c r="E38" s="22">
        <f>MID(AntRez!F50,2,20)</f>
      </c>
      <c r="F38" s="38" t="str">
        <f>MID(AntRez!G50,2,20)</f>
        <v>10908</v>
      </c>
      <c r="G38" s="37">
        <v>0</v>
      </c>
      <c r="H38" s="12"/>
    </row>
    <row r="39" spans="1:8" ht="12.75">
      <c r="A39" s="8"/>
      <c r="B39" s="13" t="s">
        <v>65</v>
      </c>
      <c r="C39" s="1" t="s">
        <v>66</v>
      </c>
      <c r="D39" s="21" t="str">
        <f>MID(AntRez!E51,2,20)</f>
        <v>15002</v>
      </c>
      <c r="E39" s="22">
        <f>MID(AntRez!F51,2,20)</f>
      </c>
      <c r="F39" s="38" t="str">
        <f>MID(AntRez!G51,2,20)</f>
        <v>190210</v>
      </c>
      <c r="G39" s="37">
        <v>196846</v>
      </c>
      <c r="H39" s="12"/>
    </row>
    <row r="40" spans="1:8" ht="33.75">
      <c r="A40" s="8"/>
      <c r="B40" s="13" t="s">
        <v>67</v>
      </c>
      <c r="C40" s="15" t="s">
        <v>68</v>
      </c>
      <c r="D40" s="21" t="str">
        <f>MID(AntRez!E52,2,20)</f>
        <v>16001</v>
      </c>
      <c r="E40" s="22">
        <f>MID(AntRez!F52,2,20)</f>
      </c>
      <c r="F40" s="38" t="str">
        <f>MID(AntRez!G52,2,20)</f>
        <v>85168</v>
      </c>
      <c r="G40" s="37">
        <v>0</v>
      </c>
      <c r="H40" s="12"/>
    </row>
    <row r="41" spans="1:8" ht="33.75">
      <c r="A41" s="8"/>
      <c r="B41" s="13" t="s">
        <v>69</v>
      </c>
      <c r="C41" s="15" t="s">
        <v>70</v>
      </c>
      <c r="D41" s="21" t="str">
        <f>MID(AntRez!E53,2,20)</f>
        <v>16002</v>
      </c>
      <c r="E41" s="22">
        <f>MID(AntRez!F53,2,20)</f>
      </c>
      <c r="F41" s="38" t="str">
        <f>MID(AntRez!G53,2,20)</f>
        <v>0</v>
      </c>
      <c r="G41" s="37">
        <v>31977</v>
      </c>
      <c r="H41" s="12"/>
    </row>
    <row r="42" spans="1:8" ht="12.75">
      <c r="A42" s="8"/>
      <c r="B42" s="13" t="s">
        <v>71</v>
      </c>
      <c r="C42" s="1" t="s">
        <v>72</v>
      </c>
      <c r="D42" s="21" t="str">
        <f>MID(AntRez!E54,2,20)</f>
        <v>17000</v>
      </c>
      <c r="E42" s="22">
        <f>MID(AntRez!F54,2,20)</f>
      </c>
      <c r="F42" s="38" t="str">
        <f>MID(AntRez!G54,2,20)</f>
        <v>0</v>
      </c>
      <c r="G42" s="37">
        <v>0</v>
      </c>
      <c r="H42" s="12"/>
    </row>
    <row r="43" spans="1:8" ht="12.75">
      <c r="A43" s="8"/>
      <c r="B43" s="13" t="s">
        <v>73</v>
      </c>
      <c r="C43" s="1" t="s">
        <v>74</v>
      </c>
      <c r="D43" s="21" t="str">
        <f>MID(AntRez!E55,2,20)</f>
        <v>18001</v>
      </c>
      <c r="E43" s="22">
        <f>MID(AntRez!F55,2,20)</f>
      </c>
      <c r="F43" s="38" t="str">
        <f>MID(AntRez!G55,2,20)</f>
        <v>0</v>
      </c>
      <c r="G43" s="37">
        <v>0</v>
      </c>
      <c r="H43" s="12"/>
    </row>
    <row r="44" spans="1:8" ht="12.75">
      <c r="A44" s="8"/>
      <c r="B44" s="13" t="s">
        <v>75</v>
      </c>
      <c r="C44" s="1" t="s">
        <v>76</v>
      </c>
      <c r="D44" s="21" t="str">
        <f>MID(AntRez!E56,2,20)</f>
        <v>18002</v>
      </c>
      <c r="E44" s="22">
        <f>MID(AntRez!F56,2,20)</f>
      </c>
      <c r="F44" s="38" t="str">
        <f>MID(AntRez!G56,2,20)</f>
        <v>0</v>
      </c>
      <c r="G44" s="37">
        <v>0</v>
      </c>
      <c r="H44" s="12"/>
    </row>
    <row r="45" spans="1:8" ht="33.75">
      <c r="A45" s="8"/>
      <c r="B45" s="13" t="s">
        <v>77</v>
      </c>
      <c r="C45" s="15" t="s">
        <v>78</v>
      </c>
      <c r="D45" s="21" t="str">
        <f>MID(AntRez!E57,2,20)</f>
        <v>19001</v>
      </c>
      <c r="E45" s="22">
        <f>MID(AntRez!F57,2,20)</f>
      </c>
      <c r="F45" s="38" t="str">
        <f>MID(AntRez!G57,2,20)</f>
        <v>85168</v>
      </c>
      <c r="G45" s="37">
        <v>0</v>
      </c>
      <c r="H45" s="12"/>
    </row>
    <row r="46" spans="1:8" ht="33.75">
      <c r="A46" s="8"/>
      <c r="B46" s="13" t="s">
        <v>79</v>
      </c>
      <c r="C46" s="15" t="s">
        <v>80</v>
      </c>
      <c r="D46" s="21" t="str">
        <f>MID(AntRez!E58,2,20)</f>
        <v>19002</v>
      </c>
      <c r="E46" s="22">
        <f>MID(AntRez!F58,2,20)</f>
      </c>
      <c r="F46" s="38" t="str">
        <f>MID(AntRez!G58,2,20)</f>
        <v>0</v>
      </c>
      <c r="G46" s="37">
        <v>31977</v>
      </c>
      <c r="H46" s="12"/>
    </row>
    <row r="47" spans="1:8" ht="12.75">
      <c r="A47" s="8"/>
      <c r="B47" s="13" t="s">
        <v>81</v>
      </c>
      <c r="C47" s="1" t="s">
        <v>82</v>
      </c>
      <c r="D47" s="21" t="str">
        <f>MID(AntRez!E59,2,20)</f>
        <v>20001</v>
      </c>
      <c r="E47" s="22">
        <f>MID(AntRez!F59,2,20)</f>
      </c>
      <c r="F47" s="38" t="str">
        <f>MID(AntRez!G59,2,20)</f>
        <v>0</v>
      </c>
      <c r="G47" s="37">
        <v>0</v>
      </c>
      <c r="H47" s="12"/>
    </row>
    <row r="48" spans="1:8" ht="12.75">
      <c r="A48" s="8"/>
      <c r="B48" s="13" t="s">
        <v>83</v>
      </c>
      <c r="C48" s="1" t="s">
        <v>84</v>
      </c>
      <c r="D48" s="21" t="str">
        <f>MID(AntRez!E60,2,20)</f>
        <v>20002</v>
      </c>
      <c r="E48" s="22">
        <f>MID(AntRez!F60,2,20)</f>
      </c>
      <c r="F48" s="38" t="str">
        <f>MID(AntRez!G60,2,20)</f>
        <v>0</v>
      </c>
      <c r="G48" s="37">
        <v>0</v>
      </c>
      <c r="H48" s="12"/>
    </row>
    <row r="49" spans="1:8" ht="33.75">
      <c r="A49" s="8"/>
      <c r="B49" s="13" t="s">
        <v>85</v>
      </c>
      <c r="C49" s="15" t="s">
        <v>86</v>
      </c>
      <c r="D49" s="21" t="str">
        <f>MID(AntRez!E61,2,20)</f>
        <v>21001</v>
      </c>
      <c r="E49" s="22">
        <f>MID(AntRez!F61,2,20)</f>
      </c>
      <c r="F49" s="38" t="str">
        <f>MID(AntRez!G61,2,20)</f>
        <v>85168</v>
      </c>
      <c r="G49" s="37">
        <v>0</v>
      </c>
      <c r="H49" s="12"/>
    </row>
    <row r="50" spans="1:8" ht="34.5" thickBot="1">
      <c r="A50" s="8"/>
      <c r="B50" s="16" t="s">
        <v>87</v>
      </c>
      <c r="C50" s="17" t="s">
        <v>88</v>
      </c>
      <c r="D50" s="21" t="str">
        <f>MID(AntRez!E62,2,20)</f>
        <v>21002</v>
      </c>
      <c r="E50" s="22">
        <f>MID(AntRez!F62,2,20)</f>
      </c>
      <c r="F50" s="38" t="str">
        <f>MID(AntRez!G62,2,20)</f>
        <v>0</v>
      </c>
      <c r="G50" s="37">
        <v>31977</v>
      </c>
      <c r="H50" s="12"/>
    </row>
    <row r="51" spans="1:8" ht="12.75">
      <c r="A51" s="11"/>
      <c r="B51" s="2"/>
      <c r="C51" s="3"/>
      <c r="D51" s="3"/>
      <c r="E51" s="4"/>
      <c r="F51" s="18"/>
      <c r="G51" s="12"/>
      <c r="H51" s="12"/>
    </row>
    <row r="52" spans="1:8" ht="12.75">
      <c r="A52" s="11"/>
      <c r="B52" s="5"/>
      <c r="C52" s="4" t="str">
        <f>IF(AntRez!D5="","",CONCATENATE("Формиран на дан: ",TEXT(AntRez!D5,"dd.mm.yyyy")))</f>
        <v>Формиран на дан: 10.10.2018</v>
      </c>
      <c r="D52" s="27" t="s">
        <v>93</v>
      </c>
      <c r="E52" s="36" t="str">
        <f>+AntRez!A5</f>
        <v>ANĐELKA (BOGDAN) STANKOVIĆ</v>
      </c>
      <c r="F52" s="36"/>
      <c r="G52" s="12"/>
      <c r="H52" s="12"/>
    </row>
    <row r="53" spans="1:8" ht="12.75">
      <c r="A53" s="11"/>
      <c r="B53" s="5"/>
      <c r="C53" s="4"/>
      <c r="D53" s="4"/>
      <c r="E53" s="4"/>
      <c r="F53" s="18"/>
      <c r="G53" s="12"/>
      <c r="H53" s="12"/>
    </row>
    <row r="54" spans="1:8" ht="12.75">
      <c r="A54" s="8"/>
      <c r="B54" s="5"/>
      <c r="C54" s="4"/>
      <c r="D54" s="4"/>
      <c r="E54" s="3"/>
      <c r="F54" s="18"/>
      <c r="G54" s="12"/>
      <c r="H54" s="12"/>
    </row>
    <row r="55" spans="1:8" ht="12.75">
      <c r="A55" s="8"/>
      <c r="B55" s="2"/>
      <c r="C55" s="6" t="s">
        <v>92</v>
      </c>
      <c r="D55" s="3"/>
      <c r="E55" s="3"/>
      <c r="F55" s="18"/>
      <c r="G55" s="12"/>
      <c r="H55" s="12"/>
    </row>
    <row r="56" spans="1:8" ht="12.75">
      <c r="A56" s="3"/>
      <c r="B56" s="2"/>
      <c r="C56" s="3"/>
      <c r="D56" s="3"/>
      <c r="E56" s="3"/>
      <c r="F56" s="18"/>
      <c r="G56" s="18"/>
      <c r="H56" s="12"/>
    </row>
    <row r="57" spans="1:7" ht="12.75">
      <c r="A57" s="28"/>
      <c r="B57" s="28"/>
      <c r="C57" s="28"/>
      <c r="D57" s="28"/>
      <c r="E57" s="28"/>
      <c r="F57" s="28"/>
      <c r="G57" s="28"/>
    </row>
  </sheetData>
  <sheetProtection/>
  <mergeCells count="5">
    <mergeCell ref="C5:D5"/>
    <mergeCell ref="C6:D6"/>
    <mergeCell ref="B8:C8"/>
    <mergeCell ref="B1:G1"/>
    <mergeCell ref="E52:F52"/>
  </mergeCells>
  <printOptions/>
  <pageMargins left="0.17" right="0.16" top="1" bottom="1" header="0.5" footer="0.5"/>
  <pageSetup horizontalDpi="600" verticalDpi="600" orientation="portrait" paperSize="9" scale="70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customWidth="1"/>
    <col min="9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112</v>
      </c>
      <c r="B1" t="s">
        <v>113</v>
      </c>
      <c r="DI1">
        <v>1</v>
      </c>
    </row>
    <row r="2" spans="2:113" ht="12.75">
      <c r="B2">
        <v>43</v>
      </c>
      <c r="DI2">
        <f>1+DI1</f>
        <v>2</v>
      </c>
    </row>
    <row r="3" spans="2:113" ht="12.75">
      <c r="B3" t="s">
        <v>96</v>
      </c>
      <c r="C3" t="s">
        <v>97</v>
      </c>
      <c r="D3" t="s">
        <v>99</v>
      </c>
      <c r="E3" t="s">
        <v>98</v>
      </c>
      <c r="F3" t="s">
        <v>100</v>
      </c>
      <c r="G3" t="s">
        <v>101</v>
      </c>
      <c r="DI3">
        <f aca="true" t="shared" si="0" ref="DI3:DI66">1+DI2</f>
        <v>3</v>
      </c>
    </row>
    <row r="4" spans="1:113" ht="12.75">
      <c r="A4" t="s">
        <v>102</v>
      </c>
      <c r="B4" t="s">
        <v>103</v>
      </c>
      <c r="C4" t="s">
        <v>104</v>
      </c>
      <c r="D4" t="s">
        <v>105</v>
      </c>
      <c r="E4" t="s">
        <v>98</v>
      </c>
      <c r="F4" t="s">
        <v>106</v>
      </c>
      <c r="G4" t="s">
        <v>107</v>
      </c>
      <c r="DI4">
        <f t="shared" si="0"/>
        <v>4</v>
      </c>
    </row>
    <row r="5" spans="1:113" ht="12.75">
      <c r="A5" t="s">
        <v>108</v>
      </c>
      <c r="B5" t="s">
        <v>109</v>
      </c>
      <c r="C5" t="s">
        <v>110</v>
      </c>
      <c r="D5" s="26">
        <v>43383</v>
      </c>
      <c r="E5" s="26">
        <v>43373</v>
      </c>
      <c r="F5">
        <v>941</v>
      </c>
      <c r="G5" t="s">
        <v>111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114</v>
      </c>
      <c r="E21" t="s">
        <v>115</v>
      </c>
      <c r="F21" t="s">
        <v>116</v>
      </c>
      <c r="G21" t="s">
        <v>117</v>
      </c>
      <c r="H21" t="s">
        <v>118</v>
      </c>
      <c r="DI21">
        <f t="shared" si="0"/>
        <v>21</v>
      </c>
    </row>
    <row r="22" spans="2:113" ht="12.75">
      <c r="B22">
        <v>1</v>
      </c>
      <c r="C22">
        <v>2</v>
      </c>
      <c r="D22" t="s">
        <v>119</v>
      </c>
      <c r="E22" t="s">
        <v>120</v>
      </c>
      <c r="F22" t="s">
        <v>116</v>
      </c>
      <c r="G22" t="s">
        <v>121</v>
      </c>
      <c r="H22" t="s">
        <v>122</v>
      </c>
      <c r="DI22">
        <f t="shared" si="0"/>
        <v>22</v>
      </c>
    </row>
    <row r="23" spans="2:113" ht="12.75">
      <c r="B23">
        <v>1</v>
      </c>
      <c r="C23">
        <v>3</v>
      </c>
      <c r="D23" t="s">
        <v>123</v>
      </c>
      <c r="E23" t="s">
        <v>116</v>
      </c>
      <c r="F23" t="s">
        <v>116</v>
      </c>
      <c r="G23" t="s">
        <v>124</v>
      </c>
      <c r="H23" t="s">
        <v>125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116</v>
      </c>
      <c r="F24" t="s">
        <v>116</v>
      </c>
      <c r="G24" t="s">
        <v>127</v>
      </c>
      <c r="H24" t="s">
        <v>127</v>
      </c>
      <c r="DI24">
        <f t="shared" si="0"/>
        <v>24</v>
      </c>
    </row>
    <row r="25" spans="2:113" ht="12.75">
      <c r="B25">
        <v>1</v>
      </c>
      <c r="C25">
        <v>5</v>
      </c>
      <c r="D25" t="s">
        <v>128</v>
      </c>
      <c r="E25" t="s">
        <v>129</v>
      </c>
      <c r="F25" t="s">
        <v>116</v>
      </c>
      <c r="G25" t="s">
        <v>130</v>
      </c>
      <c r="H25" t="s">
        <v>131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116</v>
      </c>
      <c r="G26" t="s">
        <v>134</v>
      </c>
      <c r="H26" t="s">
        <v>135</v>
      </c>
      <c r="DI26">
        <f t="shared" si="0"/>
        <v>26</v>
      </c>
    </row>
    <row r="27" spans="2:113" ht="12.75">
      <c r="B27">
        <v>1</v>
      </c>
      <c r="C27">
        <v>7</v>
      </c>
      <c r="D27" t="s">
        <v>136</v>
      </c>
      <c r="E27" t="s">
        <v>116</v>
      </c>
      <c r="F27" t="s">
        <v>116</v>
      </c>
      <c r="G27" t="s">
        <v>137</v>
      </c>
      <c r="H27" t="s">
        <v>138</v>
      </c>
      <c r="DI27">
        <f t="shared" si="0"/>
        <v>27</v>
      </c>
    </row>
    <row r="28" spans="2:113" ht="12.75">
      <c r="B28">
        <v>1</v>
      </c>
      <c r="C28">
        <v>8</v>
      </c>
      <c r="D28" t="s">
        <v>139</v>
      </c>
      <c r="E28" t="s">
        <v>116</v>
      </c>
      <c r="F28" t="s">
        <v>116</v>
      </c>
      <c r="G28" t="s">
        <v>127</v>
      </c>
      <c r="H28" t="s">
        <v>127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116</v>
      </c>
      <c r="G29" t="s">
        <v>127</v>
      </c>
      <c r="H29" t="s">
        <v>127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116</v>
      </c>
      <c r="G30" t="s">
        <v>127</v>
      </c>
      <c r="H30" t="s">
        <v>127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116</v>
      </c>
      <c r="G31" t="s">
        <v>127</v>
      </c>
      <c r="H31" t="s">
        <v>127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116</v>
      </c>
      <c r="G32" t="s">
        <v>127</v>
      </c>
      <c r="H32" t="s">
        <v>127</v>
      </c>
      <c r="DI32">
        <f t="shared" si="0"/>
        <v>32</v>
      </c>
    </row>
    <row r="33" spans="2:113" ht="12.75">
      <c r="B33">
        <v>1</v>
      </c>
      <c r="C33">
        <v>13</v>
      </c>
      <c r="D33" t="s">
        <v>148</v>
      </c>
      <c r="E33" t="s">
        <v>149</v>
      </c>
      <c r="F33" t="s">
        <v>116</v>
      </c>
      <c r="G33" t="s">
        <v>127</v>
      </c>
      <c r="H33" t="s">
        <v>150</v>
      </c>
      <c r="DI33">
        <f t="shared" si="0"/>
        <v>33</v>
      </c>
    </row>
    <row r="34" spans="2:113" ht="12.75">
      <c r="B34">
        <v>1</v>
      </c>
      <c r="C34">
        <v>14</v>
      </c>
      <c r="D34" t="s">
        <v>151</v>
      </c>
      <c r="E34" t="s">
        <v>152</v>
      </c>
      <c r="F34" t="s">
        <v>116</v>
      </c>
      <c r="G34" t="s">
        <v>127</v>
      </c>
      <c r="H34" t="s">
        <v>127</v>
      </c>
      <c r="DI34">
        <f t="shared" si="0"/>
        <v>34</v>
      </c>
    </row>
    <row r="35" spans="2:113" ht="12.75">
      <c r="B35">
        <v>1</v>
      </c>
      <c r="C35">
        <v>15</v>
      </c>
      <c r="D35" t="s">
        <v>153</v>
      </c>
      <c r="E35" t="s">
        <v>154</v>
      </c>
      <c r="F35" t="s">
        <v>116</v>
      </c>
      <c r="G35" t="s">
        <v>127</v>
      </c>
      <c r="H35" t="s">
        <v>155</v>
      </c>
      <c r="DI35">
        <f t="shared" si="0"/>
        <v>35</v>
      </c>
    </row>
    <row r="36" spans="2:113" ht="12.75">
      <c r="B36">
        <v>1</v>
      </c>
      <c r="C36">
        <v>16</v>
      </c>
      <c r="D36" t="s">
        <v>156</v>
      </c>
      <c r="E36" t="s">
        <v>157</v>
      </c>
      <c r="F36" t="s">
        <v>116</v>
      </c>
      <c r="G36" t="s">
        <v>158</v>
      </c>
      <c r="H36" t="s">
        <v>127</v>
      </c>
      <c r="DI36">
        <f t="shared" si="0"/>
        <v>36</v>
      </c>
    </row>
    <row r="37" spans="2:113" ht="12.75">
      <c r="B37">
        <v>1</v>
      </c>
      <c r="C37">
        <v>17</v>
      </c>
      <c r="D37" t="s">
        <v>159</v>
      </c>
      <c r="E37" t="s">
        <v>160</v>
      </c>
      <c r="F37" t="s">
        <v>116</v>
      </c>
      <c r="G37" t="s">
        <v>161</v>
      </c>
      <c r="H37" t="s">
        <v>162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164</v>
      </c>
      <c r="F38" t="s">
        <v>116</v>
      </c>
      <c r="G38" t="s">
        <v>127</v>
      </c>
      <c r="H38" t="s">
        <v>127</v>
      </c>
      <c r="DI38">
        <f t="shared" si="0"/>
        <v>38</v>
      </c>
    </row>
    <row r="39" spans="2:113" ht="12.75">
      <c r="B39">
        <v>1</v>
      </c>
      <c r="C39">
        <v>19</v>
      </c>
      <c r="D39" t="s">
        <v>165</v>
      </c>
      <c r="E39" t="s">
        <v>166</v>
      </c>
      <c r="F39" t="s">
        <v>116</v>
      </c>
      <c r="G39" t="s">
        <v>127</v>
      </c>
      <c r="H39" t="s">
        <v>127</v>
      </c>
      <c r="DI39">
        <f t="shared" si="0"/>
        <v>39</v>
      </c>
    </row>
    <row r="40" spans="2:113" ht="12.75">
      <c r="B40">
        <v>1</v>
      </c>
      <c r="C40">
        <v>20</v>
      </c>
      <c r="D40" t="s">
        <v>167</v>
      </c>
      <c r="E40" t="s">
        <v>168</v>
      </c>
      <c r="F40" t="s">
        <v>116</v>
      </c>
      <c r="G40" t="s">
        <v>169</v>
      </c>
      <c r="H40" t="s">
        <v>170</v>
      </c>
      <c r="DI40">
        <f t="shared" si="0"/>
        <v>40</v>
      </c>
    </row>
    <row r="41" spans="2:113" ht="12.75">
      <c r="B41">
        <v>1</v>
      </c>
      <c r="C41">
        <v>21</v>
      </c>
      <c r="D41" t="s">
        <v>171</v>
      </c>
      <c r="E41" t="s">
        <v>172</v>
      </c>
      <c r="F41" t="s">
        <v>116</v>
      </c>
      <c r="G41" t="s">
        <v>127</v>
      </c>
      <c r="H41" t="s">
        <v>127</v>
      </c>
      <c r="DI41">
        <f t="shared" si="0"/>
        <v>41</v>
      </c>
    </row>
    <row r="42" spans="2:113" ht="12.75">
      <c r="B42">
        <v>1</v>
      </c>
      <c r="C42">
        <v>22</v>
      </c>
      <c r="D42" t="s">
        <v>173</v>
      </c>
      <c r="E42" t="s">
        <v>174</v>
      </c>
      <c r="F42" t="s">
        <v>116</v>
      </c>
      <c r="G42" t="s">
        <v>127</v>
      </c>
      <c r="H42" t="s">
        <v>127</v>
      </c>
      <c r="DI42">
        <f t="shared" si="0"/>
        <v>42</v>
      </c>
    </row>
    <row r="43" spans="2:113" ht="12.75">
      <c r="B43">
        <v>1</v>
      </c>
      <c r="C43">
        <v>23</v>
      </c>
      <c r="D43" t="s">
        <v>175</v>
      </c>
      <c r="E43" t="s">
        <v>176</v>
      </c>
      <c r="F43" t="s">
        <v>116</v>
      </c>
      <c r="G43" t="s">
        <v>127</v>
      </c>
      <c r="H43" t="s">
        <v>127</v>
      </c>
      <c r="DI43">
        <f t="shared" si="0"/>
        <v>43</v>
      </c>
    </row>
    <row r="44" spans="2:113" ht="12.75">
      <c r="B44">
        <v>1</v>
      </c>
      <c r="C44">
        <v>24</v>
      </c>
      <c r="D44" t="s">
        <v>177</v>
      </c>
      <c r="E44" t="s">
        <v>178</v>
      </c>
      <c r="F44" t="s">
        <v>116</v>
      </c>
      <c r="G44" t="s">
        <v>127</v>
      </c>
      <c r="H44" t="s">
        <v>127</v>
      </c>
      <c r="DI44">
        <f t="shared" si="0"/>
        <v>44</v>
      </c>
    </row>
    <row r="45" spans="2:113" ht="12.75">
      <c r="B45">
        <v>1</v>
      </c>
      <c r="C45">
        <v>25</v>
      </c>
      <c r="D45" t="s">
        <v>179</v>
      </c>
      <c r="E45" t="s">
        <v>180</v>
      </c>
      <c r="F45" t="s">
        <v>116</v>
      </c>
      <c r="G45" t="s">
        <v>181</v>
      </c>
      <c r="H45" t="s">
        <v>182</v>
      </c>
      <c r="DI45">
        <f t="shared" si="0"/>
        <v>45</v>
      </c>
    </row>
    <row r="46" spans="2:113" ht="12.75">
      <c r="B46">
        <v>1</v>
      </c>
      <c r="C46">
        <v>26</v>
      </c>
      <c r="D46" t="s">
        <v>183</v>
      </c>
      <c r="E46" t="s">
        <v>184</v>
      </c>
      <c r="F46" t="s">
        <v>116</v>
      </c>
      <c r="G46" t="s">
        <v>185</v>
      </c>
      <c r="H46" t="s">
        <v>186</v>
      </c>
      <c r="DI46">
        <f t="shared" si="0"/>
        <v>46</v>
      </c>
    </row>
    <row r="47" spans="2:113" ht="12.75">
      <c r="B47">
        <v>1</v>
      </c>
      <c r="C47">
        <v>27</v>
      </c>
      <c r="D47" t="s">
        <v>187</v>
      </c>
      <c r="E47" t="s">
        <v>188</v>
      </c>
      <c r="F47" t="s">
        <v>116</v>
      </c>
      <c r="G47" t="s">
        <v>127</v>
      </c>
      <c r="H47" t="s">
        <v>127</v>
      </c>
      <c r="DI47">
        <f t="shared" si="0"/>
        <v>47</v>
      </c>
    </row>
    <row r="48" spans="2:113" ht="12.75">
      <c r="B48">
        <v>1</v>
      </c>
      <c r="C48">
        <v>28</v>
      </c>
      <c r="D48" t="s">
        <v>189</v>
      </c>
      <c r="E48" t="s">
        <v>190</v>
      </c>
      <c r="F48" t="s">
        <v>116</v>
      </c>
      <c r="G48" t="s">
        <v>191</v>
      </c>
      <c r="H48" t="s">
        <v>192</v>
      </c>
      <c r="DI48">
        <f t="shared" si="0"/>
        <v>48</v>
      </c>
    </row>
    <row r="49" spans="2:113" ht="12.75">
      <c r="B49">
        <v>1</v>
      </c>
      <c r="C49">
        <v>29</v>
      </c>
      <c r="D49" t="s">
        <v>193</v>
      </c>
      <c r="E49" t="s">
        <v>194</v>
      </c>
      <c r="F49" t="s">
        <v>116</v>
      </c>
      <c r="G49" t="s">
        <v>195</v>
      </c>
      <c r="H49" t="s">
        <v>127</v>
      </c>
      <c r="DI49">
        <f t="shared" si="0"/>
        <v>49</v>
      </c>
    </row>
    <row r="50" spans="2:113" ht="12.75">
      <c r="B50">
        <v>1</v>
      </c>
      <c r="C50">
        <v>30</v>
      </c>
      <c r="D50" t="s">
        <v>196</v>
      </c>
      <c r="E50" t="s">
        <v>197</v>
      </c>
      <c r="F50" t="s">
        <v>116</v>
      </c>
      <c r="G50" t="s">
        <v>198</v>
      </c>
      <c r="H50" t="s">
        <v>199</v>
      </c>
      <c r="DI50">
        <f t="shared" si="0"/>
        <v>50</v>
      </c>
    </row>
    <row r="51" spans="2:113" ht="12.75">
      <c r="B51">
        <v>1</v>
      </c>
      <c r="C51">
        <v>31</v>
      </c>
      <c r="D51" t="s">
        <v>200</v>
      </c>
      <c r="E51" t="s">
        <v>201</v>
      </c>
      <c r="F51" t="s">
        <v>116</v>
      </c>
      <c r="G51" t="s">
        <v>202</v>
      </c>
      <c r="H51" t="s">
        <v>203</v>
      </c>
      <c r="DI51">
        <f t="shared" si="0"/>
        <v>51</v>
      </c>
    </row>
    <row r="52" spans="2:113" ht="12.75">
      <c r="B52">
        <v>1</v>
      </c>
      <c r="C52">
        <v>32</v>
      </c>
      <c r="D52" t="s">
        <v>204</v>
      </c>
      <c r="E52" t="s">
        <v>205</v>
      </c>
      <c r="F52" t="s">
        <v>116</v>
      </c>
      <c r="G52" t="s">
        <v>206</v>
      </c>
      <c r="H52" t="s">
        <v>127</v>
      </c>
      <c r="DI52">
        <f t="shared" si="0"/>
        <v>52</v>
      </c>
    </row>
    <row r="53" spans="2:113" ht="12.75">
      <c r="B53">
        <v>1</v>
      </c>
      <c r="C53">
        <v>33</v>
      </c>
      <c r="D53" t="s">
        <v>207</v>
      </c>
      <c r="E53" t="s">
        <v>208</v>
      </c>
      <c r="F53" t="s">
        <v>116</v>
      </c>
      <c r="G53" t="s">
        <v>127</v>
      </c>
      <c r="H53" t="s">
        <v>209</v>
      </c>
      <c r="DI53">
        <f t="shared" si="0"/>
        <v>53</v>
      </c>
    </row>
    <row r="54" spans="2:113" ht="12.75">
      <c r="B54">
        <v>1</v>
      </c>
      <c r="C54">
        <v>34</v>
      </c>
      <c r="D54" t="s">
        <v>210</v>
      </c>
      <c r="E54" t="s">
        <v>211</v>
      </c>
      <c r="F54" t="s">
        <v>116</v>
      </c>
      <c r="G54" t="s">
        <v>127</v>
      </c>
      <c r="H54" t="s">
        <v>127</v>
      </c>
      <c r="DI54">
        <f t="shared" si="0"/>
        <v>54</v>
      </c>
    </row>
    <row r="55" spans="2:113" ht="12.75">
      <c r="B55">
        <v>1</v>
      </c>
      <c r="C55">
        <v>35</v>
      </c>
      <c r="D55" t="s">
        <v>212</v>
      </c>
      <c r="E55" t="s">
        <v>213</v>
      </c>
      <c r="F55" t="s">
        <v>116</v>
      </c>
      <c r="G55" t="s">
        <v>127</v>
      </c>
      <c r="H55" t="s">
        <v>127</v>
      </c>
      <c r="DI55">
        <f t="shared" si="0"/>
        <v>55</v>
      </c>
    </row>
    <row r="56" spans="2:113" ht="12.75">
      <c r="B56">
        <v>1</v>
      </c>
      <c r="C56">
        <v>36</v>
      </c>
      <c r="D56" t="s">
        <v>214</v>
      </c>
      <c r="E56" t="s">
        <v>215</v>
      </c>
      <c r="F56" t="s">
        <v>116</v>
      </c>
      <c r="G56" t="s">
        <v>127</v>
      </c>
      <c r="H56" t="s">
        <v>127</v>
      </c>
      <c r="DI56">
        <f t="shared" si="0"/>
        <v>56</v>
      </c>
    </row>
    <row r="57" spans="2:113" ht="12.75">
      <c r="B57">
        <v>1</v>
      </c>
      <c r="C57">
        <v>37</v>
      </c>
      <c r="D57" t="s">
        <v>216</v>
      </c>
      <c r="E57" t="s">
        <v>217</v>
      </c>
      <c r="F57" t="s">
        <v>116</v>
      </c>
      <c r="G57" t="s">
        <v>206</v>
      </c>
      <c r="H57" t="s">
        <v>127</v>
      </c>
      <c r="DI57">
        <f t="shared" si="0"/>
        <v>57</v>
      </c>
    </row>
    <row r="58" spans="2:113" ht="12.75">
      <c r="B58">
        <v>1</v>
      </c>
      <c r="C58">
        <v>38</v>
      </c>
      <c r="D58" t="s">
        <v>218</v>
      </c>
      <c r="E58" t="s">
        <v>219</v>
      </c>
      <c r="F58" t="s">
        <v>116</v>
      </c>
      <c r="G58" t="s">
        <v>127</v>
      </c>
      <c r="H58" t="s">
        <v>209</v>
      </c>
      <c r="DI58">
        <f t="shared" si="0"/>
        <v>58</v>
      </c>
    </row>
    <row r="59" spans="2:113" ht="12.75">
      <c r="B59">
        <v>1</v>
      </c>
      <c r="C59">
        <v>39</v>
      </c>
      <c r="D59" t="s">
        <v>220</v>
      </c>
      <c r="E59" t="s">
        <v>221</v>
      </c>
      <c r="F59" t="s">
        <v>116</v>
      </c>
      <c r="G59" t="s">
        <v>127</v>
      </c>
      <c r="H59" t="s">
        <v>127</v>
      </c>
      <c r="DI59">
        <f t="shared" si="0"/>
        <v>59</v>
      </c>
    </row>
    <row r="60" spans="2:113" ht="12.75">
      <c r="B60">
        <v>1</v>
      </c>
      <c r="C60">
        <v>40</v>
      </c>
      <c r="D60" t="s">
        <v>222</v>
      </c>
      <c r="E60" t="s">
        <v>223</v>
      </c>
      <c r="F60" t="s">
        <v>116</v>
      </c>
      <c r="G60" t="s">
        <v>127</v>
      </c>
      <c r="H60" t="s">
        <v>127</v>
      </c>
      <c r="DI60">
        <f t="shared" si="0"/>
        <v>60</v>
      </c>
    </row>
    <row r="61" spans="2:113" ht="12.75">
      <c r="B61">
        <v>1</v>
      </c>
      <c r="C61">
        <v>41</v>
      </c>
      <c r="D61" t="s">
        <v>224</v>
      </c>
      <c r="E61" t="s">
        <v>225</v>
      </c>
      <c r="F61" t="s">
        <v>116</v>
      </c>
      <c r="G61" t="s">
        <v>206</v>
      </c>
      <c r="H61" t="s">
        <v>127</v>
      </c>
      <c r="DI61">
        <f t="shared" si="0"/>
        <v>61</v>
      </c>
    </row>
    <row r="62" spans="2:113" ht="12.75">
      <c r="B62">
        <v>1</v>
      </c>
      <c r="C62">
        <v>42</v>
      </c>
      <c r="D62" t="s">
        <v>226</v>
      </c>
      <c r="E62" t="s">
        <v>227</v>
      </c>
      <c r="F62" t="s">
        <v>116</v>
      </c>
      <c r="G62" t="s">
        <v>127</v>
      </c>
      <c r="H62" t="s">
        <v>209</v>
      </c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astankovic</cp:lastModifiedBy>
  <cp:lastPrinted>2003-07-17T14:25:50Z</cp:lastPrinted>
  <dcterms:created xsi:type="dcterms:W3CDTF">2003-07-14T14:37:37Z</dcterms:created>
  <dcterms:modified xsi:type="dcterms:W3CDTF">2018-10-23T08:47:27Z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e816278f-8894-4dcd-b26e-537f66a07b05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