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030" windowHeight="898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'BiExcel'!$A$1:$H$64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'AntRez'!$A$20:$I$61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<sst xmlns="http://schemas.openxmlformats.org/spreadsheetml/2006/main" count="368" uniqueCount="227">
  <si>
    <t>Прилог 10</t>
  </si>
  <si>
    <t>(пословно име и седиште банке)</t>
  </si>
  <si>
    <t>Образац БС</t>
  </si>
  <si>
    <t>БИЛАНС СТАЊА БАНКЕ</t>
  </si>
  <si>
    <t>Назив позиције</t>
  </si>
  <si>
    <t>Износ у хиљадама динара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</si>
  <si>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</si>
  <si>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</si>
  <si>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</si>
  <si>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</si>
  <si>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</si>
  <si>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</si>
  <si>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</si>
  <si>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Потраживања по основу деривата</t>
  </si>
  <si>
    <t>A.IV</t>
  </si>
  <si>
    <t>Хартије од вредности</t>
  </si>
  <si>
    <t>A.V</t>
  </si>
  <si>
    <t>Кредити и потраживања од банака и других финансијских организација</t>
  </si>
  <si>
    <t>A.VI</t>
  </si>
  <si>
    <t>Кредити и потраживања од комитената</t>
  </si>
  <si>
    <t>A.VII</t>
  </si>
  <si>
    <t>Промене фер вредности ставки које су предмет заштите од ризика</t>
  </si>
  <si>
    <t>A.VIII</t>
  </si>
  <si>
    <t xml:space="preserve">Потраживања по основу деривата намењених заштити од ризика </t>
  </si>
  <si>
    <t>A.IX</t>
  </si>
  <si>
    <t>Инвестиције у придружена друштва и заједничке подухвате</t>
  </si>
  <si>
    <t>A.X</t>
  </si>
  <si>
    <t>Инвестиције у зависна друштва</t>
  </si>
  <si>
    <t>A.XI</t>
  </si>
  <si>
    <t>Нематеријална имовина</t>
  </si>
  <si>
    <t>A.XII</t>
  </si>
  <si>
    <t>Некретнине, постројења и опрема</t>
  </si>
  <si>
    <t>A.XIII</t>
  </si>
  <si>
    <t>Инвестиционе некретнине</t>
  </si>
  <si>
    <t>A.XIV</t>
  </si>
  <si>
    <t>Текућа пореска средства</t>
  </si>
  <si>
    <t>A.XV</t>
  </si>
  <si>
    <t>Одложена пореска средства</t>
  </si>
  <si>
    <t>A.XVI</t>
  </si>
  <si>
    <t>Стална средства намењена продаји и средства пословања које се обуставља</t>
  </si>
  <si>
    <t>A.XVII</t>
  </si>
  <si>
    <t>Остала средства</t>
  </si>
  <si>
    <t>A.XX</t>
  </si>
  <si>
    <t>УКУПНО АКТИВА (позиције под АОП ознакама од 0001 до 0017 у билансу стања)</t>
  </si>
  <si>
    <t>P</t>
  </si>
  <si>
    <t>ПАСИВА</t>
  </si>
  <si>
    <t>PO</t>
  </si>
  <si>
    <t>ОБАВЕЗЕ</t>
  </si>
  <si>
    <t>PO.I</t>
  </si>
  <si>
    <t>Обавезе по основу деривата</t>
  </si>
  <si>
    <t>PO.II</t>
  </si>
  <si>
    <t xml:space="preserve">Депозити и остале финансијске обавезе према банкама, другим финансијским организацијама и централној банци </t>
  </si>
  <si>
    <t>PO.III</t>
  </si>
  <si>
    <t>Депозити и остале финансијске обавезе према другим комитентима</t>
  </si>
  <si>
    <t>PO.IV</t>
  </si>
  <si>
    <t>Обавезе по основу деривата намењених заштити од ризика</t>
  </si>
  <si>
    <t>PO.V</t>
  </si>
  <si>
    <t>PO.VI</t>
  </si>
  <si>
    <t>Обавезе по основу хартија од вредности</t>
  </si>
  <si>
    <t>PO.VII</t>
  </si>
  <si>
    <t>Субординиране обавезе</t>
  </si>
  <si>
    <t>PO.VIII</t>
  </si>
  <si>
    <t>Резервисања</t>
  </si>
  <si>
    <t>PO.IX</t>
  </si>
  <si>
    <t>Обавезе по основу средстава намењених продаји и средства пословања које се обуставља</t>
  </si>
  <si>
    <t>PO.X</t>
  </si>
  <si>
    <t>Текуће пореске обавезе</t>
  </si>
  <si>
    <t>PO.XI</t>
  </si>
  <si>
    <t>Одложене пореске обавезе</t>
  </si>
  <si>
    <t>PO.XII</t>
  </si>
  <si>
    <t>Остале обавезе</t>
  </si>
  <si>
    <t>PO.XIII</t>
  </si>
  <si>
    <t>УКУПНО ОБАВЕЗЕ (позиције под АОП ознакама од 0401 до 0412 у билансу стања)</t>
  </si>
  <si>
    <t>КАПИТАЛ</t>
  </si>
  <si>
    <t>PK.XIV</t>
  </si>
  <si>
    <t>Акцијски капитал</t>
  </si>
  <si>
    <t>PK.XV</t>
  </si>
  <si>
    <t xml:space="preserve">Сопствене акције </t>
  </si>
  <si>
    <t>PK.XVI</t>
  </si>
  <si>
    <t>Добитак</t>
  </si>
  <si>
    <t>PK.XVII</t>
  </si>
  <si>
    <t>Губитак</t>
  </si>
  <si>
    <t>PK.XVIII</t>
  </si>
  <si>
    <t xml:space="preserve">Резерве </t>
  </si>
  <si>
    <t>PK.XIX</t>
  </si>
  <si>
    <t>Нереализовани губици</t>
  </si>
  <si>
    <t>PK.XX</t>
  </si>
  <si>
    <t>УКУПНО КАПИТАЛ 
(резултат сабирања, односно одузимања следећих AOП ознака из биланса стања: 0414 - 0415 + 0416 - 0417 + 0418 - 0419) ≥ 0</t>
  </si>
  <si>
    <t>PO.XXI</t>
  </si>
  <si>
    <t>УКУПАН НЕДОСТАТАК КАПИТАЛА 
(резултат сабирања, односно одузимања следећих  AOП ознака из биланса стања: 0414 - 0415 + 0416 - 0417 + 0418 - 0419) &lt; 0</t>
  </si>
  <si>
    <t>PO.XXII</t>
  </si>
  <si>
    <t>УКУПНО ПАСИВА 
(резултат сабирања, односно одузимања следећих AOП ознака из биланса стања: 0413 + 0421 - 0422)</t>
  </si>
  <si>
    <t>Ознака за АОП</t>
  </si>
  <si>
    <t>Број напомене</t>
  </si>
  <si>
    <t>Износ претходне године</t>
  </si>
  <si>
    <t>Крајње стање</t>
  </si>
  <si>
    <t>Почетно стање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</si>
  <si>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</si>
  <si>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</si>
  <si>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</si>
  <si>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</si>
  <si>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</si>
  <si>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</si>
  <si>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</si>
  <si>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</si>
  <si>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</si>
  <si>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</si>
  <si>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</si>
  <si>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</si>
  <si>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</si>
  <si>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</si>
  <si>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</si>
  <si>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</si>
  <si>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</si>
  <si>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</si>
  <si>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http://10.1.12.31:8888/XLSTmp//1280264579.txt</t>
  </si>
  <si>
    <t>Broj redova</t>
  </si>
  <si>
    <t>Gotovina i sredstva kod centralne banke</t>
  </si>
  <si>
    <t>_A0001</t>
  </si>
  <si>
    <t>_</t>
  </si>
  <si>
    <t>_2145253</t>
  </si>
  <si>
    <t>_0</t>
  </si>
  <si>
    <t>Založena finansijska sredstva</t>
  </si>
  <si>
    <t>_A0002</t>
  </si>
  <si>
    <t>Potrašivanje po osnovu derivata</t>
  </si>
  <si>
    <t>_A0003</t>
  </si>
  <si>
    <t>Hartije od vrednosti</t>
  </si>
  <si>
    <t>_A0004</t>
  </si>
  <si>
    <t>_1854477</t>
  </si>
  <si>
    <t>Krediti i potraživanja od banaka i drugih finan. organizacija</t>
  </si>
  <si>
    <t>_A0005</t>
  </si>
  <si>
    <t>_1355175</t>
  </si>
  <si>
    <t>Krediti i potraživanja od komitenata</t>
  </si>
  <si>
    <t>_A0006</t>
  </si>
  <si>
    <t>_5157125</t>
  </si>
  <si>
    <t>Promene fer vrednosti stavki koje su predmet zaštite od rizika</t>
  </si>
  <si>
    <t>_A0007</t>
  </si>
  <si>
    <t>_199</t>
  </si>
  <si>
    <t>Potraživanja po osnovu derivata namenjenih zaštiti od rizika</t>
  </si>
  <si>
    <t>_A0008</t>
  </si>
  <si>
    <t>Investicije u pridružena društva i zajedničke poduhvate</t>
  </si>
  <si>
    <t>_A0009</t>
  </si>
  <si>
    <t>Investicije u zavisna društva</t>
  </si>
  <si>
    <t>_A0010</t>
  </si>
  <si>
    <t>Nematerijalna ulaganja</t>
  </si>
  <si>
    <t>_A0011</t>
  </si>
  <si>
    <t>_53383</t>
  </si>
  <si>
    <t>Nekretnine, postrojenja i oprema</t>
  </si>
  <si>
    <t>_A0012</t>
  </si>
  <si>
    <t>_27774</t>
  </si>
  <si>
    <t>Investicione nekretnine</t>
  </si>
  <si>
    <t>_A0013</t>
  </si>
  <si>
    <t>_19938</t>
  </si>
  <si>
    <t>Tekuca poreska sredstva</t>
  </si>
  <si>
    <t>_A0014</t>
  </si>
  <si>
    <t>Odložena poreska sredstva</t>
  </si>
  <si>
    <t>_A0015</t>
  </si>
  <si>
    <t>_3836</t>
  </si>
  <si>
    <t>Stalna sredstva namenjena prodaji i sredstva poslovanja koje se obustavlja</t>
  </si>
  <si>
    <t>_A0016</t>
  </si>
  <si>
    <t>_375484</t>
  </si>
  <si>
    <t>Ostala sredstva</t>
  </si>
  <si>
    <t>_A0017</t>
  </si>
  <si>
    <t>_37604</t>
  </si>
  <si>
    <t>UKUPNO AKTIVA (od A0001 do A0019)</t>
  </si>
  <si>
    <t>_11030248</t>
  </si>
  <si>
    <t>Obaveze po osnovu derivata</t>
  </si>
  <si>
    <t>_P0001</t>
  </si>
  <si>
    <t>Depoziti i ostale obaveze prema bankama,drugim finans. organizac. i centralnoj banci</t>
  </si>
  <si>
    <t>_P0002</t>
  </si>
  <si>
    <t>_215779</t>
  </si>
  <si>
    <t>Depoziti i ostale obaveze prema drugim komitentima</t>
  </si>
  <si>
    <t>_P0003</t>
  </si>
  <si>
    <t>_8933654</t>
  </si>
  <si>
    <t>Obaveze po osnovu finans.derivata namenjenih zaštiti od rizika</t>
  </si>
  <si>
    <t>_P0004</t>
  </si>
  <si>
    <t>Promena fer vrednosti stavki koje su predmet zaštite od rizika</t>
  </si>
  <si>
    <t>_P0005</t>
  </si>
  <si>
    <t>Obaveze po osnovu hartija od vrednosti</t>
  </si>
  <si>
    <t>_P0006</t>
  </si>
  <si>
    <t>Subordinirane obaveze</t>
  </si>
  <si>
    <t>_P0007</t>
  </si>
  <si>
    <t>_121042</t>
  </si>
  <si>
    <t>Rezervisanja</t>
  </si>
  <si>
    <t>_P0008</t>
  </si>
  <si>
    <t>_7524</t>
  </si>
  <si>
    <t>Obaveze po osnovu sredstava namenjenih prodaji i sredstava poslovanja koje se obustavlja</t>
  </si>
  <si>
    <t>_P0009</t>
  </si>
  <si>
    <t>Tekuće poreske obaveze</t>
  </si>
  <si>
    <t>_P0010</t>
  </si>
  <si>
    <t>Odložene poreske obaveze</t>
  </si>
  <si>
    <t>_P0011</t>
  </si>
  <si>
    <t>_1560</t>
  </si>
  <si>
    <t>Ostale obaveze</t>
  </si>
  <si>
    <t>_P0012</t>
  </si>
  <si>
    <t>_59511</t>
  </si>
  <si>
    <t>UKUPNO obaveze (poyicije pod AOP oynakama od 0401 do 0412 u bilansu stanja)</t>
  </si>
  <si>
    <t>_9339070</t>
  </si>
  <si>
    <t>Akcijski kapital</t>
  </si>
  <si>
    <t>_P0014</t>
  </si>
  <si>
    <t>_3672407</t>
  </si>
  <si>
    <t>Sopstvene akcije</t>
  </si>
  <si>
    <t>_P0015</t>
  </si>
  <si>
    <t>Dobitak</t>
  </si>
  <si>
    <t>_P0016</t>
  </si>
  <si>
    <t>_85168</t>
  </si>
  <si>
    <t>Gubitak</t>
  </si>
  <si>
    <t>_P0017</t>
  </si>
  <si>
    <t>_2076389</t>
  </si>
  <si>
    <t>Rezerve</t>
  </si>
  <si>
    <t>_P0018</t>
  </si>
  <si>
    <t>_9992</t>
  </si>
  <si>
    <t>Nerealizovani gubici</t>
  </si>
  <si>
    <t>_P0019</t>
  </si>
  <si>
    <t>UKUPNO KAPITAL (rezultat sabiranja, odnosno oduzimanja sledecih AOP oznaka iz bilansa stanja: 0141-0142+0143-0144+0145-0146)&gt;=0</t>
  </si>
  <si>
    <t>_1691178</t>
  </si>
  <si>
    <t>UKUPAN NEDOSTATAK KAPITALA  (rezultat sabiranja, odnosno oduzimanja sledecih AOP oznaka iz bilansa stanja: 0141-0142+0143-0144+0145-0146)&lt;0</t>
  </si>
  <si>
    <t>UKUPNO PASIVA (rezultat sabiranja, odnosno oduzimanja sledecih AOP oynaka iz bilansa stanja:0414+0421-0422)</t>
  </si>
  <si>
    <t>УКУПНЕ ВАНБИЛАНСНЕ ПОЗИЦИЈЕ</t>
  </si>
  <si>
    <t>90 односно 95</t>
  </si>
  <si>
    <t>Послови у име и за рачун трећих лица</t>
  </si>
  <si>
    <t>91 (осим 911 и 916)</t>
  </si>
  <si>
    <t>Преузете будуће обавезе</t>
  </si>
  <si>
    <t>Примљена јемства за обавезе</t>
  </si>
  <si>
    <t>Деривати</t>
  </si>
  <si>
    <t>93 (осим 932)</t>
  </si>
  <si>
    <t>Друге ванбилансне позиције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</si>
</sst>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1" fillId="33" borderId="0" xfId="56" applyFont="1" applyFill="1" applyBorder="1" applyAlignment="1">
      <alignment vertical="top"/>
      <protection/>
    </xf>
    <xf numFmtId="0" fontId="1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1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1" fillId="33" borderId="10" xfId="56" applyFont="1" applyFill="1" applyBorder="1">
      <alignment/>
      <protection/>
    </xf>
    <xf numFmtId="0" fontId="1" fillId="33" borderId="11" xfId="56" applyFont="1" applyFill="1" applyBorder="1" applyAlignment="1">
      <alignment vertical="top"/>
      <protection/>
    </xf>
    <xf numFmtId="0" fontId="1" fillId="33" borderId="12" xfId="56" applyFont="1" applyFill="1" applyBorder="1">
      <alignment/>
      <protection/>
    </xf>
    <xf numFmtId="0" fontId="1" fillId="33" borderId="12" xfId="56" applyFont="1" applyFill="1" applyBorder="1">
      <alignment/>
      <protection/>
    </xf>
    <xf numFmtId="0" fontId="3" fillId="33" borderId="13" xfId="56" applyFont="1" applyFill="1" applyBorder="1" applyAlignment="1">
      <alignment wrapText="1"/>
      <protection/>
    </xf>
    <xf numFmtId="0" fontId="1" fillId="33" borderId="13" xfId="56" applyFont="1" applyFill="1" applyBorder="1">
      <alignment/>
      <protection/>
    </xf>
    <xf numFmtId="0" fontId="1" fillId="33" borderId="13" xfId="56" applyFont="1" applyFill="1" applyBorder="1" applyAlignment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3" xfId="56" applyFont="1" applyFill="1" applyBorder="1" applyAlignment="1">
      <alignment vertical="top"/>
      <protection/>
    </xf>
    <xf numFmtId="0" fontId="0" fillId="33" borderId="13" xfId="0" applyFill="1" applyBorder="1" applyAlignment="1">
      <alignment/>
    </xf>
    <xf numFmtId="0" fontId="1" fillId="33" borderId="14" xfId="56" applyFont="1" applyFill="1" applyBorder="1" applyAlignment="1">
      <alignment vertical="top"/>
      <protection/>
    </xf>
    <xf numFmtId="0" fontId="3" fillId="33" borderId="14" xfId="56" applyFont="1" applyFill="1" applyBorder="1" applyAlignment="1">
      <alignment horizontal="left" vertical="center" wrapText="1"/>
      <protection/>
    </xf>
    <xf numFmtId="0" fontId="1" fillId="33" borderId="14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1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3" fillId="33" borderId="13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vertical="top"/>
      <protection/>
    </xf>
    <xf numFmtId="0" fontId="1" fillId="33" borderId="0" xfId="56" applyFont="1" applyFill="1" applyBorder="1" applyAlignment="1">
      <alignment wrapText="1"/>
      <protection/>
    </xf>
    <xf numFmtId="0" fontId="0" fillId="33" borderId="14" xfId="0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5" fontId="0" fillId="0" borderId="0" xfId="0" applyNumberFormat="1" applyAlignment="1">
      <alignment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vertical="top"/>
      <protection/>
    </xf>
    <xf numFmtId="0" fontId="1" fillId="33" borderId="0" xfId="56" applyFont="1" applyFill="1" applyBorder="1" applyAlignment="1">
      <alignment horizontal="right"/>
      <protection/>
    </xf>
    <xf numFmtId="1" fontId="1" fillId="0" borderId="14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56" applyNumberFormat="1" applyFont="1" applyBorder="1" applyAlignment="1">
      <alignment horizontal="center" wrapText="1"/>
      <protection/>
    </xf>
    <xf numFmtId="1" fontId="1" fillId="0" borderId="13" xfId="56" applyNumberFormat="1" applyFont="1" applyBorder="1" applyAlignment="1">
      <alignment horizontal="center" wrapText="1"/>
      <protection/>
    </xf>
    <xf numFmtId="1" fontId="1" fillId="0" borderId="15" xfId="56" applyNumberFormat="1" applyFont="1" applyBorder="1" applyAlignment="1">
      <alignment horizontal="center" wrapText="1"/>
      <protection/>
    </xf>
    <xf numFmtId="1" fontId="3" fillId="0" borderId="13" xfId="56" applyNumberFormat="1" applyFont="1" applyBorder="1" applyAlignment="1">
      <alignment horizontal="center" wrapText="1"/>
      <protection/>
    </xf>
    <xf numFmtId="1" fontId="1" fillId="0" borderId="16" xfId="56" applyNumberFormat="1" applyFont="1" applyBorder="1" applyAlignment="1">
      <alignment horizontal="center" vertical="top"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56" applyNumberFormat="1" applyFont="1" applyBorder="1" applyAlignment="1">
      <alignment horizontal="center" vertical="center" wrapText="1"/>
      <protection/>
    </xf>
    <xf numFmtId="1" fontId="1" fillId="0" borderId="13" xfId="56" applyNumberFormat="1" applyFont="1" applyBorder="1" applyAlignment="1">
      <alignment horizontal="center" vertical="top" wrapText="1"/>
      <protection/>
    </xf>
    <xf numFmtId="1" fontId="3" fillId="0" borderId="17" xfId="0" applyNumberFormat="1" applyFont="1" applyBorder="1" applyAlignment="1">
      <alignment horizontal="center"/>
    </xf>
    <xf numFmtId="1" fontId="3" fillId="0" borderId="18" xfId="56" applyNumberFormat="1" applyFont="1" applyBorder="1" applyAlignment="1">
      <alignment horizontal="center"/>
      <protection/>
    </xf>
    <xf numFmtId="0" fontId="3" fillId="33" borderId="0" xfId="56" applyFont="1" applyFill="1" applyBorder="1" applyAlignment="1">
      <alignment wrapText="1"/>
      <protection/>
    </xf>
    <xf numFmtId="0" fontId="4" fillId="33" borderId="0" xfId="56" applyFont="1" applyFill="1" applyBorder="1" applyAlignment="1">
      <alignment vertical="top" wrapText="1"/>
      <protection/>
    </xf>
    <xf numFmtId="1" fontId="3" fillId="0" borderId="0" xfId="0" applyNumberFormat="1" applyFont="1" applyBorder="1" applyAlignment="1">
      <alignment horizontal="center"/>
    </xf>
    <xf numFmtId="1" fontId="3" fillId="0" borderId="0" xfId="56" applyNumberFormat="1" applyFont="1" applyBorder="1" applyAlignment="1">
      <alignment horizontal="center"/>
      <protection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4" fillId="33" borderId="14" xfId="56" applyFont="1" applyFill="1" applyBorder="1" applyAlignment="1">
      <alignment vertical="top" wrapText="1"/>
      <protection/>
    </xf>
    <xf numFmtId="0" fontId="1" fillId="33" borderId="14" xfId="56" applyFont="1" applyFill="1" applyBorder="1">
      <alignment/>
      <protection/>
    </xf>
    <xf numFmtId="1" fontId="3" fillId="0" borderId="14" xfId="0" applyNumberFormat="1" applyFont="1" applyBorder="1" applyAlignment="1">
      <alignment horizontal="center"/>
    </xf>
    <xf numFmtId="1" fontId="3" fillId="0" borderId="14" xfId="56" applyNumberFormat="1" applyFont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" fillId="33" borderId="13" xfId="56" applyFont="1" applyFill="1" applyBorder="1" applyAlignment="1">
      <alignment horizontal="center"/>
      <protection/>
    </xf>
    <xf numFmtId="1" fontId="1" fillId="0" borderId="13" xfId="0" applyNumberFormat="1" applyFont="1" applyBorder="1" applyAlignment="1">
      <alignment horizontal="center"/>
    </xf>
    <xf numFmtId="1" fontId="1" fillId="0" borderId="13" xfId="56" applyNumberFormat="1" applyFont="1" applyBorder="1" applyAlignment="1">
      <alignment horizontal="center"/>
      <protection/>
    </xf>
    <xf numFmtId="0" fontId="1" fillId="33" borderId="15" xfId="56" applyFont="1" applyFill="1" applyBorder="1" applyAlignment="1">
      <alignment vertical="top"/>
      <protection/>
    </xf>
    <xf numFmtId="0" fontId="1" fillId="33" borderId="15" xfId="56" applyFont="1" applyFill="1" applyBorder="1">
      <alignment/>
      <protection/>
    </xf>
    <xf numFmtId="1" fontId="3" fillId="0" borderId="19" xfId="56" applyNumberFormat="1" applyFont="1" applyBorder="1" applyAlignment="1">
      <alignment horizontal="center"/>
      <protection/>
    </xf>
    <xf numFmtId="0" fontId="3" fillId="33" borderId="15" xfId="56" applyFont="1" applyFill="1" applyBorder="1" applyAlignment="1">
      <alignment wrapText="1"/>
      <protection/>
    </xf>
    <xf numFmtId="0" fontId="4" fillId="33" borderId="15" xfId="56" applyFont="1" applyFill="1" applyBorder="1" applyAlignment="1">
      <alignment vertical="top" wrapText="1"/>
      <protection/>
    </xf>
    <xf numFmtId="0" fontId="1" fillId="33" borderId="20" xfId="56" applyFont="1" applyFill="1" applyBorder="1" applyAlignment="1">
      <alignment vertical="top"/>
      <protection/>
    </xf>
    <xf numFmtId="0" fontId="3" fillId="33" borderId="17" xfId="56" applyFont="1" applyFill="1" applyBorder="1" applyAlignment="1">
      <alignment wrapText="1"/>
      <protection/>
    </xf>
    <xf numFmtId="0" fontId="4" fillId="33" borderId="17" xfId="56" applyFont="1" applyFill="1" applyBorder="1" applyAlignment="1">
      <alignment vertical="top" wrapText="1"/>
      <protection/>
    </xf>
    <xf numFmtId="0" fontId="1" fillId="33" borderId="21" xfId="56" applyFont="1" applyFill="1" applyBorder="1">
      <alignment/>
      <protection/>
    </xf>
    <xf numFmtId="1" fontId="3" fillId="0" borderId="19" xfId="0" applyNumberFormat="1" applyFont="1" applyBorder="1" applyAlignment="1">
      <alignment horizontal="center"/>
    </xf>
    <xf numFmtId="0" fontId="1" fillId="33" borderId="14" xfId="56" applyFont="1" applyFill="1" applyBorder="1" applyAlignment="1">
      <alignment horizontal="center"/>
      <protection/>
    </xf>
    <xf numFmtId="0" fontId="1" fillId="0" borderId="20" xfId="0" applyFont="1" applyBorder="1" applyAlignment="1">
      <alignment/>
    </xf>
    <xf numFmtId="0" fontId="6" fillId="0" borderId="17" xfId="0" applyFont="1" applyBorder="1" applyAlignment="1">
      <alignment wrapText="1"/>
    </xf>
    <xf numFmtId="0" fontId="1" fillId="33" borderId="17" xfId="56" applyFont="1" applyFill="1" applyBorder="1">
      <alignment/>
      <protection/>
    </xf>
    <xf numFmtId="0" fontId="3" fillId="33" borderId="17" xfId="56" applyFont="1" applyFill="1" applyBorder="1" applyAlignment="1">
      <alignment horizontal="center"/>
      <protection/>
    </xf>
    <xf numFmtId="0" fontId="3" fillId="33" borderId="22" xfId="56" applyFont="1" applyFill="1" applyBorder="1" applyAlignment="1">
      <alignment horizontal="center"/>
      <protection/>
    </xf>
    <xf numFmtId="0" fontId="1" fillId="33" borderId="15" xfId="56" applyFont="1" applyFill="1" applyBorder="1" applyAlignment="1">
      <alignment horizontal="center" vertical="center"/>
      <protection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5" xfId="56" applyNumberFormat="1" applyFont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33" borderId="15" xfId="56" applyFont="1" applyFill="1" applyBorder="1" applyAlignment="1">
      <alignment horizontal="center" vertical="top"/>
      <protection/>
    </xf>
    <xf numFmtId="0" fontId="1" fillId="33" borderId="14" xfId="56" applyFont="1" applyFill="1" applyBorder="1" applyAlignment="1">
      <alignment horizontal="center" vertical="top"/>
      <protection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3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33" borderId="1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3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9"/>
  <sheetViews>
    <sheetView tabSelected="1" view="pageBreakPreview" zoomScaleSheetLayoutView="100" zoomScalePageLayoutView="0" workbookViewId="0" topLeftCell="A40">
      <selection activeCell="I44" sqref="I44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59.7109375" style="0" customWidth="1"/>
    <col min="4" max="4" width="9.421875" style="0" customWidth="1"/>
    <col min="5" max="5" width="9.57421875" style="0" customWidth="1"/>
    <col min="6" max="6" width="20.57421875" style="0" customWidth="1"/>
    <col min="7" max="7" width="10.8515625" style="0" customWidth="1"/>
    <col min="8" max="8" width="11.7109375" style="0" customWidth="1"/>
  </cols>
  <sheetData>
    <row r="1" spans="1:8" ht="15.75">
      <c r="A1" s="8"/>
      <c r="B1" s="9"/>
      <c r="C1" s="89" t="s">
        <v>0</v>
      </c>
      <c r="D1" s="89"/>
      <c r="E1" s="89"/>
      <c r="F1" s="89"/>
      <c r="G1" s="89"/>
      <c r="H1" s="89"/>
    </row>
    <row r="2" spans="1:8" ht="12.75">
      <c r="A2" s="10"/>
      <c r="B2" s="3"/>
      <c r="C2" s="4" t="str">
        <f>IF(AntRez!B5="","",CONCATENATE(AntRez!B5,", ",AntRez!C5))</f>
        <v>VTB Banka a.d. Beograd, BEOGRAD</v>
      </c>
      <c r="D2" s="4"/>
      <c r="E2" s="28"/>
      <c r="F2" s="4"/>
      <c r="G2" s="15"/>
      <c r="H2" s="15"/>
    </row>
    <row r="3" spans="1:8" ht="12.75">
      <c r="A3" s="10"/>
      <c r="B3" s="3"/>
      <c r="C3" s="4" t="s">
        <v>1</v>
      </c>
      <c r="D3" s="5"/>
      <c r="E3" s="28"/>
      <c r="F3" s="4"/>
      <c r="G3" s="15"/>
      <c r="H3" s="16" t="s">
        <v>2</v>
      </c>
    </row>
    <row r="4" spans="1:8" ht="12.75">
      <c r="A4" s="10"/>
      <c r="B4" s="3"/>
      <c r="C4" s="4"/>
      <c r="D4" s="4"/>
      <c r="E4" s="28"/>
      <c r="F4" s="4"/>
      <c r="G4" s="15"/>
      <c r="H4" s="15"/>
    </row>
    <row r="5" spans="1:8" ht="15.75">
      <c r="A5" s="10"/>
      <c r="B5" s="3"/>
      <c r="C5" s="87" t="s">
        <v>3</v>
      </c>
      <c r="D5" s="87"/>
      <c r="E5" s="28"/>
      <c r="F5" s="4"/>
      <c r="G5" s="15"/>
      <c r="H5" s="15"/>
    </row>
    <row r="6" spans="1:8" ht="12.75">
      <c r="A6" s="10"/>
      <c r="B6" s="3"/>
      <c r="C6" s="88" t="str">
        <f>CONCATENATE("са стањем на дан ",TEXT(AntRez!E5,"DD.MM.YYYY"),".године")</f>
        <v>са стањем на дан 30.09.2018.године</v>
      </c>
      <c r="D6" s="88"/>
      <c r="E6" s="28"/>
      <c r="F6" s="4"/>
      <c r="G6" s="15"/>
      <c r="H6" s="15"/>
    </row>
    <row r="7" spans="1:8" ht="12.75">
      <c r="A7" s="10"/>
      <c r="B7" s="3"/>
      <c r="C7" s="4"/>
      <c r="D7" s="4"/>
      <c r="E7" s="28"/>
      <c r="F7" s="4"/>
      <c r="G7" s="15"/>
      <c r="H7" s="15"/>
    </row>
    <row r="8" spans="1:8" ht="12.75">
      <c r="A8" s="10"/>
      <c r="B8" s="92"/>
      <c r="C8" s="94" t="s">
        <v>4</v>
      </c>
      <c r="D8" s="94" t="s">
        <v>92</v>
      </c>
      <c r="E8" s="94" t="s">
        <v>93</v>
      </c>
      <c r="F8" s="96" t="s">
        <v>5</v>
      </c>
      <c r="G8" s="90" t="s">
        <v>94</v>
      </c>
      <c r="H8" s="91"/>
    </row>
    <row r="9" spans="1:8" ht="22.5">
      <c r="A9" s="10"/>
      <c r="B9" s="93"/>
      <c r="C9" s="95"/>
      <c r="D9" s="95"/>
      <c r="E9" s="95"/>
      <c r="F9" s="97"/>
      <c r="G9" s="30" t="s">
        <v>95</v>
      </c>
      <c r="H9" s="31" t="s">
        <v>96</v>
      </c>
    </row>
    <row r="10" spans="1:8" ht="12.75">
      <c r="A10" s="10"/>
      <c r="B10" s="19" t="s">
        <v>6</v>
      </c>
      <c r="C10" s="20" t="s">
        <v>7</v>
      </c>
      <c r="D10" s="21"/>
      <c r="E10" s="29"/>
      <c r="F10" s="13"/>
      <c r="G10" s="18"/>
      <c r="H10" s="18"/>
    </row>
    <row r="11" spans="1:8" ht="12.75">
      <c r="A11" s="10"/>
      <c r="B11" s="17" t="s">
        <v>8</v>
      </c>
      <c r="C11" s="22" t="s">
        <v>9</v>
      </c>
      <c r="D11" s="21" t="str">
        <f>MID(AntRez!E21,2,20)</f>
        <v>A0001</v>
      </c>
      <c r="E11" s="29">
        <f>MID(AntRez!F21,2,20)</f>
      </c>
      <c r="F11" s="64" t="str">
        <f>MID(AntRez!G21,2,20)</f>
        <v>2145253</v>
      </c>
      <c r="G11" s="36">
        <v>1603452</v>
      </c>
      <c r="H11" s="42">
        <v>1954619</v>
      </c>
    </row>
    <row r="12" spans="1:8" ht="12.75">
      <c r="A12" s="10"/>
      <c r="B12" s="17" t="s">
        <v>10</v>
      </c>
      <c r="C12" s="22" t="s">
        <v>11</v>
      </c>
      <c r="D12" s="21" t="str">
        <f>MID(AntRez!E22,2,20)</f>
        <v>A0002</v>
      </c>
      <c r="E12" s="29">
        <f>MID(AntRez!F22,2,20)</f>
      </c>
      <c r="F12" s="64" t="str">
        <f>MID(AntRez!G22,2,20)</f>
        <v>0</v>
      </c>
      <c r="G12" s="37">
        <v>0</v>
      </c>
      <c r="H12" s="43">
        <v>0</v>
      </c>
    </row>
    <row r="13" spans="1:8" ht="12.75">
      <c r="A13" s="10"/>
      <c r="B13" s="17" t="s">
        <v>12</v>
      </c>
      <c r="C13" s="22" t="s">
        <v>13</v>
      </c>
      <c r="D13" s="21" t="str">
        <f>MID(AntRez!E23,2,20)</f>
        <v>A0003</v>
      </c>
      <c r="E13" s="29">
        <f>MID(AntRez!F23,2,20)</f>
      </c>
      <c r="F13" s="64" t="str">
        <f>MID(AntRez!G23,2,20)</f>
        <v>0</v>
      </c>
      <c r="G13" s="37">
        <v>0</v>
      </c>
      <c r="H13" s="43">
        <v>0</v>
      </c>
    </row>
    <row r="14" spans="1:8" ht="12.75">
      <c r="A14" s="10"/>
      <c r="B14" s="17" t="s">
        <v>14</v>
      </c>
      <c r="C14" s="22" t="s">
        <v>15</v>
      </c>
      <c r="D14" s="21" t="str">
        <f>MID(AntRez!E24,2,20)</f>
        <v>A0004</v>
      </c>
      <c r="E14" s="29">
        <f>MID(AntRez!F24,2,20)</f>
      </c>
      <c r="F14" s="64" t="str">
        <f>MID(AntRez!G24,2,20)</f>
        <v>1854477</v>
      </c>
      <c r="G14" s="37">
        <v>913736</v>
      </c>
      <c r="H14" s="43">
        <v>1077894</v>
      </c>
    </row>
    <row r="15" spans="1:8" ht="12.75">
      <c r="A15" s="10"/>
      <c r="B15" s="17" t="s">
        <v>16</v>
      </c>
      <c r="C15" s="22" t="s">
        <v>17</v>
      </c>
      <c r="D15" s="21" t="str">
        <f>MID(AntRez!E25,2,20)</f>
        <v>A0005</v>
      </c>
      <c r="E15" s="29">
        <f>MID(AntRez!F25,2,20)</f>
      </c>
      <c r="F15" s="64" t="str">
        <f>MID(AntRez!G25,2,20)</f>
        <v>1355175</v>
      </c>
      <c r="G15" s="37">
        <v>1756505</v>
      </c>
      <c r="H15" s="43">
        <v>3414075</v>
      </c>
    </row>
    <row r="16" spans="1:8" ht="12.75">
      <c r="A16" s="10"/>
      <c r="B16" s="17" t="s">
        <v>18</v>
      </c>
      <c r="C16" s="22" t="s">
        <v>19</v>
      </c>
      <c r="D16" s="21" t="str">
        <f>MID(AntRez!E26,2,20)</f>
        <v>A0006</v>
      </c>
      <c r="E16" s="29">
        <f>MID(AntRez!F26,2,20)</f>
      </c>
      <c r="F16" s="64" t="str">
        <f>MID(AntRez!G26,2,20)</f>
        <v>5157125</v>
      </c>
      <c r="G16" s="37">
        <v>5873639</v>
      </c>
      <c r="H16" s="43">
        <v>4747244</v>
      </c>
    </row>
    <row r="17" spans="1:8" ht="12.75">
      <c r="A17" s="10"/>
      <c r="B17" s="17" t="s">
        <v>20</v>
      </c>
      <c r="C17" s="22" t="s">
        <v>21</v>
      </c>
      <c r="D17" s="21" t="str">
        <f>MID(AntRez!E27,2,20)</f>
        <v>A0007</v>
      </c>
      <c r="E17" s="29">
        <f>MID(AntRez!F27,2,20)</f>
      </c>
      <c r="F17" s="64" t="str">
        <f>MID(AntRez!G27,2,20)</f>
        <v>199</v>
      </c>
      <c r="G17" s="37">
        <v>1309</v>
      </c>
      <c r="H17" s="43"/>
    </row>
    <row r="18" spans="1:8" ht="12.75">
      <c r="A18" s="10"/>
      <c r="B18" s="17" t="s">
        <v>22</v>
      </c>
      <c r="C18" s="22" t="s">
        <v>23</v>
      </c>
      <c r="D18" s="21" t="str">
        <f>MID(AntRez!E28,2,20)</f>
        <v>A0008</v>
      </c>
      <c r="E18" s="29">
        <f>MID(AntRez!F28,2,20)</f>
      </c>
      <c r="F18" s="64" t="str">
        <f>MID(AntRez!G28,2,20)</f>
        <v>0</v>
      </c>
      <c r="G18" s="37">
        <v>0</v>
      </c>
      <c r="H18" s="43">
        <v>0</v>
      </c>
    </row>
    <row r="19" spans="1:8" ht="12.75">
      <c r="A19" s="10"/>
      <c r="B19" s="17" t="s">
        <v>24</v>
      </c>
      <c r="C19" s="22" t="s">
        <v>25</v>
      </c>
      <c r="D19" s="21" t="str">
        <f>MID(AntRez!E29,2,20)</f>
        <v>A0009</v>
      </c>
      <c r="E19" s="29">
        <f>MID(AntRez!F29,2,20)</f>
      </c>
      <c r="F19" s="64" t="str">
        <f>MID(AntRez!G29,2,20)</f>
        <v>0</v>
      </c>
      <c r="G19" s="37">
        <v>0</v>
      </c>
      <c r="H19" s="43">
        <v>0</v>
      </c>
    </row>
    <row r="20" spans="1:8" ht="12.75">
      <c r="A20" s="10"/>
      <c r="B20" s="17" t="s">
        <v>26</v>
      </c>
      <c r="C20" s="22" t="s">
        <v>27</v>
      </c>
      <c r="D20" s="21" t="str">
        <f>MID(AntRez!E30,2,20)</f>
        <v>A0010</v>
      </c>
      <c r="E20" s="29">
        <f>MID(AntRez!F30,2,20)</f>
      </c>
      <c r="F20" s="64" t="str">
        <f>MID(AntRez!G30,2,20)</f>
        <v>0</v>
      </c>
      <c r="G20" s="37">
        <v>0</v>
      </c>
      <c r="H20" s="43">
        <v>0</v>
      </c>
    </row>
    <row r="21" spans="1:8" ht="12.75">
      <c r="A21" s="10"/>
      <c r="B21" s="17" t="s">
        <v>28</v>
      </c>
      <c r="C21" s="22" t="s">
        <v>29</v>
      </c>
      <c r="D21" s="21" t="str">
        <f>MID(AntRez!E31,2,20)</f>
        <v>A0011</v>
      </c>
      <c r="E21" s="29">
        <f>MID(AntRez!F31,2,20)</f>
      </c>
      <c r="F21" s="64" t="str">
        <f>MID(AntRez!G31,2,20)</f>
        <v>53383</v>
      </c>
      <c r="G21" s="37">
        <v>38900</v>
      </c>
      <c r="H21" s="43">
        <v>44819</v>
      </c>
    </row>
    <row r="22" spans="1:8" ht="12.75">
      <c r="A22" s="10"/>
      <c r="B22" s="17" t="s">
        <v>30</v>
      </c>
      <c r="C22" s="22" t="s">
        <v>31</v>
      </c>
      <c r="D22" s="21" t="str">
        <f>MID(AntRez!E32,2,20)</f>
        <v>A0012</v>
      </c>
      <c r="E22" s="29">
        <f>MID(AntRez!F32,2,20)</f>
      </c>
      <c r="F22" s="64" t="str">
        <f>MID(AntRez!G32,2,20)</f>
        <v>27774</v>
      </c>
      <c r="G22" s="37">
        <v>29020</v>
      </c>
      <c r="H22" s="43">
        <v>28965</v>
      </c>
    </row>
    <row r="23" spans="1:8" ht="12.75">
      <c r="A23" s="10"/>
      <c r="B23" s="17" t="s">
        <v>32</v>
      </c>
      <c r="C23" s="24" t="s">
        <v>33</v>
      </c>
      <c r="D23" s="21" t="str">
        <f>MID(AntRez!E33,2,20)</f>
        <v>A0013</v>
      </c>
      <c r="E23" s="29">
        <f>MID(AntRez!F33,2,20)</f>
      </c>
      <c r="F23" s="64" t="str">
        <f>MID(AntRez!G33,2,20)</f>
        <v>19938</v>
      </c>
      <c r="G23" s="37">
        <v>20135</v>
      </c>
      <c r="H23" s="43">
        <v>0</v>
      </c>
    </row>
    <row r="24" spans="1:8" ht="12.75">
      <c r="A24" s="10"/>
      <c r="B24" s="17" t="s">
        <v>34</v>
      </c>
      <c r="C24" s="22" t="s">
        <v>35</v>
      </c>
      <c r="D24" s="21" t="str">
        <f>MID(AntRez!E34,2,20)</f>
        <v>A0014</v>
      </c>
      <c r="E24" s="29">
        <f>MID(AntRez!F34,2,20)</f>
      </c>
      <c r="F24" s="64" t="str">
        <f>MID(AntRez!G34,2,20)</f>
        <v>0</v>
      </c>
      <c r="G24" s="37">
        <v>0</v>
      </c>
      <c r="H24" s="43">
        <v>0</v>
      </c>
    </row>
    <row r="25" spans="1:8" ht="12.75">
      <c r="A25" s="10"/>
      <c r="B25" s="17" t="s">
        <v>36</v>
      </c>
      <c r="C25" s="22" t="s">
        <v>37</v>
      </c>
      <c r="D25" s="21" t="str">
        <f>MID(AntRez!E35,2,20)</f>
        <v>A0015</v>
      </c>
      <c r="E25" s="29">
        <f>MID(AntRez!F35,2,20)</f>
      </c>
      <c r="F25" s="64" t="str">
        <f>MID(AntRez!G35,2,20)</f>
        <v>3836</v>
      </c>
      <c r="G25" s="37">
        <v>3833</v>
      </c>
      <c r="H25" s="43">
        <v>3611</v>
      </c>
    </row>
    <row r="26" spans="1:8" ht="22.5">
      <c r="A26" s="10"/>
      <c r="B26" s="17" t="s">
        <v>38</v>
      </c>
      <c r="C26" s="22" t="s">
        <v>39</v>
      </c>
      <c r="D26" s="21" t="str">
        <f>MID(AntRez!E36,2,20)</f>
        <v>A0016</v>
      </c>
      <c r="E26" s="29">
        <f>MID(AntRez!F36,2,20)</f>
      </c>
      <c r="F26" s="64" t="str">
        <f>MID(AntRez!G36,2,20)</f>
        <v>375484</v>
      </c>
      <c r="G26" s="37">
        <v>382238</v>
      </c>
      <c r="H26" s="43">
        <v>375484</v>
      </c>
    </row>
    <row r="27" spans="1:8" ht="12.75">
      <c r="A27" s="10"/>
      <c r="B27" s="17" t="s">
        <v>40</v>
      </c>
      <c r="C27" s="22" t="s">
        <v>41</v>
      </c>
      <c r="D27" s="21" t="str">
        <f>MID(AntRez!E37,2,20)</f>
        <v>A0017</v>
      </c>
      <c r="E27" s="29">
        <f>MID(AntRez!F37,2,20)</f>
      </c>
      <c r="F27" s="64" t="str">
        <f>MID(AntRez!G37,2,20)</f>
        <v>37604</v>
      </c>
      <c r="G27" s="38">
        <v>48593</v>
      </c>
      <c r="H27" s="44">
        <v>31126</v>
      </c>
    </row>
    <row r="28" spans="1:8" ht="22.5">
      <c r="A28" s="10"/>
      <c r="B28" s="17" t="s">
        <v>42</v>
      </c>
      <c r="C28" s="25" t="s">
        <v>43</v>
      </c>
      <c r="D28" s="21">
        <f>MID(AntRez!E38,2,20)</f>
      </c>
      <c r="E28" s="29">
        <f>MID(AntRez!F38,2,20)</f>
      </c>
      <c r="F28" s="86" t="str">
        <f>MID(AntRez!G38,2,20)</f>
        <v>11030248</v>
      </c>
      <c r="G28" s="39">
        <v>10671360</v>
      </c>
      <c r="H28" s="45">
        <v>11677837</v>
      </c>
    </row>
    <row r="29" spans="1:8" ht="12.75">
      <c r="A29" s="10"/>
      <c r="B29" s="17" t="s">
        <v>44</v>
      </c>
      <c r="C29" s="25" t="s">
        <v>45</v>
      </c>
      <c r="D29" s="23"/>
      <c r="E29" s="13"/>
      <c r="F29" s="64"/>
      <c r="G29" s="39"/>
      <c r="H29" s="45"/>
    </row>
    <row r="30" spans="1:8" ht="12.75">
      <c r="A30" s="10"/>
      <c r="B30" s="17" t="s">
        <v>46</v>
      </c>
      <c r="C30" s="25" t="s">
        <v>47</v>
      </c>
      <c r="D30" s="23"/>
      <c r="E30" s="13"/>
      <c r="F30" s="64"/>
      <c r="G30" s="39"/>
      <c r="H30" s="45"/>
    </row>
    <row r="31" spans="1:8" ht="12.75">
      <c r="A31" s="10"/>
      <c r="B31" s="17" t="s">
        <v>48</v>
      </c>
      <c r="C31" s="22" t="s">
        <v>49</v>
      </c>
      <c r="D31" s="23" t="str">
        <f>MID(AntRez!E40,2,20)</f>
        <v>P0001</v>
      </c>
      <c r="E31" s="13">
        <f>MID(AntRez!F40,2,20)</f>
      </c>
      <c r="F31" s="64"/>
      <c r="G31" s="40"/>
      <c r="H31" s="46"/>
    </row>
    <row r="32" spans="1:8" ht="22.5">
      <c r="A32" s="10"/>
      <c r="B32" s="17" t="s">
        <v>50</v>
      </c>
      <c r="C32" s="22" t="s">
        <v>51</v>
      </c>
      <c r="D32" s="23" t="str">
        <f>MID(AntRez!E41,2,20)</f>
        <v>P0002</v>
      </c>
      <c r="E32" s="13">
        <f>MID(AntRez!F41,2,20)</f>
      </c>
      <c r="F32" s="64" t="str">
        <f>MID(AntRez!G41,2,20)</f>
        <v>215779</v>
      </c>
      <c r="G32" s="37">
        <v>203206</v>
      </c>
      <c r="H32" s="43">
        <v>312950</v>
      </c>
    </row>
    <row r="33" spans="1:8" ht="12.75">
      <c r="A33" s="10"/>
      <c r="B33" s="17" t="s">
        <v>52</v>
      </c>
      <c r="C33" s="24" t="s">
        <v>53</v>
      </c>
      <c r="D33" s="23" t="str">
        <f>MID(AntRez!E42,2,20)</f>
        <v>P0003</v>
      </c>
      <c r="E33" s="13">
        <f>MID(AntRez!F42,2,20)</f>
      </c>
      <c r="F33" s="64" t="str">
        <f>MID(AntRez!G42,2,20)</f>
        <v>8933654</v>
      </c>
      <c r="G33" s="37">
        <v>8592080</v>
      </c>
      <c r="H33" s="43">
        <v>9329321</v>
      </c>
    </row>
    <row r="34" spans="1:8" ht="12.75">
      <c r="A34" s="10"/>
      <c r="B34" s="17" t="s">
        <v>54</v>
      </c>
      <c r="C34" s="22" t="s">
        <v>55</v>
      </c>
      <c r="D34" s="23" t="str">
        <f>MID(AntRez!E43,2,20)</f>
        <v>P0004</v>
      </c>
      <c r="E34" s="13">
        <f>MID(AntRez!F43,2,20)</f>
      </c>
      <c r="F34" s="64" t="str">
        <f>MID(AntRez!G43,2,20)</f>
        <v>0</v>
      </c>
      <c r="G34" s="37">
        <v>0</v>
      </c>
      <c r="H34" s="43">
        <v>0</v>
      </c>
    </row>
    <row r="35" spans="1:8" ht="12.75">
      <c r="A35" s="10"/>
      <c r="B35" s="17" t="s">
        <v>56</v>
      </c>
      <c r="C35" s="22" t="s">
        <v>21</v>
      </c>
      <c r="D35" s="23" t="str">
        <f>MID(AntRez!E44,2,20)</f>
        <v>P0005</v>
      </c>
      <c r="E35" s="13">
        <f>MID(AntRez!F44,2,20)</f>
      </c>
      <c r="F35" s="64" t="str">
        <f>MID(AntRez!G44,2,20)</f>
        <v>0</v>
      </c>
      <c r="G35" s="37">
        <v>206</v>
      </c>
      <c r="H35" s="43">
        <v>424</v>
      </c>
    </row>
    <row r="36" spans="1:8" ht="12.75">
      <c r="A36" s="10"/>
      <c r="B36" s="17" t="s">
        <v>57</v>
      </c>
      <c r="C36" s="22" t="s">
        <v>58</v>
      </c>
      <c r="D36" s="23" t="str">
        <f>MID(AntRez!E45,2,20)</f>
        <v>P0006</v>
      </c>
      <c r="E36" s="13">
        <f>MID(AntRez!F45,2,20)</f>
      </c>
      <c r="F36" s="64" t="str">
        <f>MID(AntRez!G45,2,20)</f>
        <v>0</v>
      </c>
      <c r="G36" s="37">
        <v>0</v>
      </c>
      <c r="H36" s="43">
        <v>0</v>
      </c>
    </row>
    <row r="37" spans="1:8" ht="12.75">
      <c r="A37" s="10"/>
      <c r="B37" s="17" t="s">
        <v>59</v>
      </c>
      <c r="C37" s="22" t="s">
        <v>60</v>
      </c>
      <c r="D37" s="23" t="str">
        <f>MID(AntRez!E46,2,20)</f>
        <v>P0007</v>
      </c>
      <c r="E37" s="13">
        <f>MID(AntRez!F46,2,20)</f>
      </c>
      <c r="F37" s="64" t="str">
        <f>MID(AntRez!G46,2,20)</f>
        <v>121042</v>
      </c>
      <c r="G37" s="37">
        <v>134215</v>
      </c>
      <c r="H37" s="43">
        <v>150719</v>
      </c>
    </row>
    <row r="38" spans="1:8" ht="12.75">
      <c r="A38" s="10"/>
      <c r="B38" s="17" t="s">
        <v>61</v>
      </c>
      <c r="C38" s="22" t="s">
        <v>62</v>
      </c>
      <c r="D38" s="23" t="str">
        <f>MID(AntRez!E47,2,20)</f>
        <v>P0008</v>
      </c>
      <c r="E38" s="13">
        <f>MID(AntRez!F47,2,20)</f>
      </c>
      <c r="F38" s="64" t="str">
        <f>MID(AntRez!G47,2,20)</f>
        <v>7524</v>
      </c>
      <c r="G38" s="37">
        <v>17578</v>
      </c>
      <c r="H38" s="43">
        <v>6045</v>
      </c>
    </row>
    <row r="39" spans="1:8" ht="22.5">
      <c r="A39" s="10"/>
      <c r="B39" s="17" t="s">
        <v>63</v>
      </c>
      <c r="C39" s="22" t="s">
        <v>64</v>
      </c>
      <c r="D39" s="23" t="str">
        <f>MID(AntRez!E48,2,20)</f>
        <v>P0009</v>
      </c>
      <c r="E39" s="13">
        <f>MID(AntRez!F48,2,20)</f>
      </c>
      <c r="F39" s="64" t="str">
        <f>MID(AntRez!G48,2,20)</f>
        <v>0</v>
      </c>
      <c r="G39" s="37">
        <v>0</v>
      </c>
      <c r="H39" s="43">
        <v>0</v>
      </c>
    </row>
    <row r="40" spans="1:8" ht="12.75">
      <c r="A40" s="10"/>
      <c r="B40" s="17" t="s">
        <v>65</v>
      </c>
      <c r="C40" s="24" t="s">
        <v>66</v>
      </c>
      <c r="D40" s="23" t="str">
        <f>MID(AntRez!E49,2,20)</f>
        <v>P0010</v>
      </c>
      <c r="E40" s="13">
        <f>MID(AntRez!F49,2,20)</f>
      </c>
      <c r="F40" s="64" t="str">
        <f>MID(AntRez!G49,2,20)</f>
        <v>0</v>
      </c>
      <c r="G40" s="37">
        <v>0</v>
      </c>
      <c r="H40" s="43">
        <v>0</v>
      </c>
    </row>
    <row r="41" spans="1:8" ht="12.75">
      <c r="A41" s="10"/>
      <c r="B41" s="17" t="s">
        <v>67</v>
      </c>
      <c r="C41" s="24" t="s">
        <v>68</v>
      </c>
      <c r="D41" s="23" t="str">
        <f>MID(AntRez!E50,2,20)</f>
        <v>P0011</v>
      </c>
      <c r="E41" s="13">
        <f>MID(AntRez!F50,2,20)</f>
      </c>
      <c r="F41" s="64" t="str">
        <f>MID(AntRez!G50,2,20)</f>
        <v>1560</v>
      </c>
      <c r="G41" s="37">
        <v>1746</v>
      </c>
      <c r="H41" s="43">
        <v>0</v>
      </c>
    </row>
    <row r="42" spans="1:8" ht="12.75">
      <c r="A42" s="10"/>
      <c r="B42" s="17" t="s">
        <v>69</v>
      </c>
      <c r="C42" s="24" t="s">
        <v>70</v>
      </c>
      <c r="D42" s="23" t="str">
        <f>MID(AntRez!E51,2,20)</f>
        <v>P0012</v>
      </c>
      <c r="E42" s="13">
        <f>MID(AntRez!F51,2,20)</f>
      </c>
      <c r="F42" s="64" t="str">
        <f>MID(AntRez!G51,2,20)</f>
        <v>59511</v>
      </c>
      <c r="G42" s="37">
        <v>87335</v>
      </c>
      <c r="H42" s="43">
        <v>79520</v>
      </c>
    </row>
    <row r="43" spans="1:8" ht="22.5">
      <c r="A43" s="10"/>
      <c r="B43" s="17" t="s">
        <v>71</v>
      </c>
      <c r="C43" s="25" t="s">
        <v>72</v>
      </c>
      <c r="D43" s="23" t="str">
        <f>MID(AntRez!E52,2,20)</f>
        <v>0</v>
      </c>
      <c r="E43" s="13" t="str">
        <f>MID(AntRez!F52,2,20)</f>
        <v>0</v>
      </c>
      <c r="F43" s="100" t="str">
        <f>MID(AntRez!G52,2,20)</f>
        <v>9339070</v>
      </c>
      <c r="G43" s="47">
        <v>9036366</v>
      </c>
      <c r="H43" s="48">
        <v>9878979</v>
      </c>
    </row>
    <row r="44" spans="1:8" ht="12.75">
      <c r="A44" s="10"/>
      <c r="B44" s="17"/>
      <c r="C44" s="25" t="s">
        <v>73</v>
      </c>
      <c r="D44" s="23"/>
      <c r="E44" s="13"/>
      <c r="F44" s="64"/>
      <c r="G44" s="37"/>
      <c r="H44" s="43"/>
    </row>
    <row r="45" spans="1:8" ht="12.75">
      <c r="A45" s="10"/>
      <c r="B45" s="17" t="s">
        <v>74</v>
      </c>
      <c r="C45" s="22" t="s">
        <v>75</v>
      </c>
      <c r="D45" s="23" t="str">
        <f>MID(AntRez!E53,2,20)</f>
        <v>P0014</v>
      </c>
      <c r="E45" s="13">
        <f>MID(AntRez!F53,2,20)</f>
      </c>
      <c r="F45" s="64" t="str">
        <f>MID(AntRez!G53,2,20)</f>
        <v>3672407</v>
      </c>
      <c r="G45" s="41">
        <v>3672407</v>
      </c>
      <c r="H45" s="49">
        <v>3672407</v>
      </c>
    </row>
    <row r="46" spans="1:8" ht="12.75">
      <c r="A46" s="10"/>
      <c r="B46" s="17" t="s">
        <v>76</v>
      </c>
      <c r="C46" s="22" t="s">
        <v>77</v>
      </c>
      <c r="D46" s="23" t="str">
        <f>MID(AntRez!E54,2,20)</f>
        <v>P0015</v>
      </c>
      <c r="E46" s="13">
        <f>MID(AntRez!F54,2,20)</f>
      </c>
      <c r="F46" s="64" t="str">
        <f>MID(AntRez!G54,2,20)</f>
        <v>0</v>
      </c>
      <c r="G46" s="41">
        <v>0</v>
      </c>
      <c r="H46" s="49">
        <v>0</v>
      </c>
    </row>
    <row r="47" spans="1:8" ht="12.75">
      <c r="A47" s="10"/>
      <c r="B47" s="17" t="s">
        <v>78</v>
      </c>
      <c r="C47" s="13" t="s">
        <v>79</v>
      </c>
      <c r="D47" s="23" t="str">
        <f>MID(AntRez!E55,2,20)</f>
        <v>P0016</v>
      </c>
      <c r="E47" s="13">
        <f>MID(AntRez!F55,2,20)</f>
      </c>
      <c r="F47" s="64" t="str">
        <f>MID(AntRez!G55,2,20)</f>
        <v>85168</v>
      </c>
      <c r="G47" s="41">
        <v>0</v>
      </c>
      <c r="H47" s="49">
        <v>0</v>
      </c>
    </row>
    <row r="48" spans="1:8" ht="12.75">
      <c r="A48" s="11"/>
      <c r="B48" s="27" t="s">
        <v>80</v>
      </c>
      <c r="C48" s="14" t="s">
        <v>81</v>
      </c>
      <c r="D48" s="23" t="str">
        <f>MID(AntRez!E56,2,20)</f>
        <v>P0017</v>
      </c>
      <c r="E48" s="13">
        <f>MID(AntRez!F56,2,20)</f>
      </c>
      <c r="F48" s="64" t="str">
        <f>MID(AntRez!G56,2,20)</f>
        <v>2076389</v>
      </c>
      <c r="G48" s="41">
        <v>2047305</v>
      </c>
      <c r="H48" s="49">
        <v>1873549</v>
      </c>
    </row>
    <row r="49" spans="1:8" ht="12.75">
      <c r="A49" s="11"/>
      <c r="B49" s="27" t="s">
        <v>82</v>
      </c>
      <c r="C49" s="14" t="s">
        <v>83</v>
      </c>
      <c r="D49" s="23" t="str">
        <f>MID(AntRez!E57,2,20)</f>
        <v>P0018</v>
      </c>
      <c r="E49" s="13">
        <f>MID(AntRez!F57,2,20)</f>
      </c>
      <c r="F49" s="64" t="str">
        <f>MID(AntRez!G57,2,20)</f>
        <v>9992</v>
      </c>
      <c r="G49" s="41">
        <v>9892</v>
      </c>
      <c r="H49" s="49"/>
    </row>
    <row r="50" spans="1:8" ht="12.75">
      <c r="A50" s="11"/>
      <c r="B50" s="27" t="s">
        <v>84</v>
      </c>
      <c r="C50" s="14" t="s">
        <v>85</v>
      </c>
      <c r="D50" s="23" t="str">
        <f>MID(AntRez!E58,2,20)</f>
        <v>P0019</v>
      </c>
      <c r="E50" s="13">
        <f>MID(AntRez!F58,2,20)</f>
      </c>
      <c r="F50" s="64" t="str">
        <f>MID(AntRez!G58,2,20)</f>
        <v>0</v>
      </c>
      <c r="G50" s="41">
        <v>0</v>
      </c>
      <c r="H50" s="49">
        <v>0</v>
      </c>
    </row>
    <row r="51" spans="1:8" ht="33.75">
      <c r="A51" s="10"/>
      <c r="B51" s="67" t="s">
        <v>86</v>
      </c>
      <c r="C51" s="12" t="s">
        <v>87</v>
      </c>
      <c r="D51" s="26">
        <f>MID(AntRez!E59,2,20)</f>
      </c>
      <c r="E51" s="13">
        <f>MID(AntRez!F59,2,20)</f>
      </c>
      <c r="F51" s="64" t="str">
        <f>MID(AntRez!G59,2,20)</f>
        <v>1691178</v>
      </c>
      <c r="G51" s="38">
        <v>1634994</v>
      </c>
      <c r="H51" s="44">
        <v>1798858</v>
      </c>
    </row>
    <row r="52" spans="1:8" ht="34.5" thickBot="1">
      <c r="A52" s="10"/>
      <c r="B52" s="67" t="s">
        <v>88</v>
      </c>
      <c r="C52" s="70" t="s">
        <v>89</v>
      </c>
      <c r="D52" s="71">
        <f>MID(AntRez!E60,2,20)</f>
      </c>
      <c r="E52" s="68">
        <f>MID(AntRez!F60,2,20)</f>
      </c>
      <c r="F52" s="83" t="str">
        <f>MID(AntRez!G60,2,20)</f>
        <v>0</v>
      </c>
      <c r="G52" s="84">
        <v>0</v>
      </c>
      <c r="H52" s="85">
        <v>0</v>
      </c>
    </row>
    <row r="53" spans="1:8" ht="34.5" thickBot="1">
      <c r="A53" s="10"/>
      <c r="B53" s="72" t="s">
        <v>90</v>
      </c>
      <c r="C53" s="73" t="s">
        <v>91</v>
      </c>
      <c r="D53" s="74">
        <f>MID(AntRez!E61,2,20)</f>
      </c>
      <c r="E53" s="75">
        <f>MID(AntRez!F61,2,20)</f>
      </c>
      <c r="F53" s="82" t="str">
        <f>MID(AntRez!G61,2,20)</f>
        <v>11030248</v>
      </c>
      <c r="G53" s="76">
        <v>10671360</v>
      </c>
      <c r="H53" s="69">
        <v>11677837</v>
      </c>
    </row>
    <row r="54" spans="1:8" ht="13.5" thickBot="1">
      <c r="A54" s="10"/>
      <c r="B54" s="78"/>
      <c r="C54" s="79" t="s">
        <v>218</v>
      </c>
      <c r="D54" s="74"/>
      <c r="E54" s="80"/>
      <c r="F54" s="81">
        <v>12415822</v>
      </c>
      <c r="G54" s="50">
        <v>15027876</v>
      </c>
      <c r="H54" s="51">
        <v>18160899</v>
      </c>
    </row>
    <row r="55" spans="1:8" ht="12.75">
      <c r="A55" s="10"/>
      <c r="B55" s="56" t="s">
        <v>219</v>
      </c>
      <c r="C55" s="57" t="s">
        <v>220</v>
      </c>
      <c r="D55" s="58"/>
      <c r="E55" s="59"/>
      <c r="F55" s="77">
        <v>0</v>
      </c>
      <c r="G55" s="60">
        <v>0</v>
      </c>
      <c r="H55" s="61">
        <v>0</v>
      </c>
    </row>
    <row r="56" spans="1:8" ht="12.75">
      <c r="A56" s="10"/>
      <c r="B56" s="62" t="s">
        <v>221</v>
      </c>
      <c r="C56" s="63" t="s">
        <v>222</v>
      </c>
      <c r="D56" s="26"/>
      <c r="E56" s="13"/>
      <c r="F56" s="64">
        <v>1168252</v>
      </c>
      <c r="G56" s="65">
        <v>2153148</v>
      </c>
      <c r="H56" s="66">
        <v>2157565</v>
      </c>
    </row>
    <row r="57" spans="1:8" ht="12.75">
      <c r="A57" s="10"/>
      <c r="B57" s="98">
        <v>911916932</v>
      </c>
      <c r="C57" s="63" t="s">
        <v>223</v>
      </c>
      <c r="D57" s="26"/>
      <c r="E57" s="13"/>
      <c r="F57" s="64">
        <v>0</v>
      </c>
      <c r="G57" s="65">
        <v>0</v>
      </c>
      <c r="H57" s="66">
        <v>0</v>
      </c>
    </row>
    <row r="58" spans="1:8" ht="12.75">
      <c r="A58" s="10"/>
      <c r="B58" s="99">
        <v>92</v>
      </c>
      <c r="C58" s="63" t="s">
        <v>224</v>
      </c>
      <c r="D58" s="26"/>
      <c r="E58" s="13"/>
      <c r="F58" s="64">
        <v>473472</v>
      </c>
      <c r="G58" s="65">
        <v>0</v>
      </c>
      <c r="H58" s="66">
        <v>0</v>
      </c>
    </row>
    <row r="59" spans="1:8" ht="12.75">
      <c r="A59" s="10"/>
      <c r="B59" s="62" t="s">
        <v>225</v>
      </c>
      <c r="C59" s="63" t="s">
        <v>226</v>
      </c>
      <c r="D59" s="26"/>
      <c r="E59" s="13"/>
      <c r="F59" s="64">
        <v>10774098</v>
      </c>
      <c r="G59" s="65">
        <v>12874728</v>
      </c>
      <c r="H59" s="66">
        <v>16003334</v>
      </c>
    </row>
    <row r="60" spans="1:8" ht="12.75">
      <c r="A60" s="10"/>
      <c r="B60" s="3"/>
      <c r="C60" s="52"/>
      <c r="D60" s="53"/>
      <c r="E60" s="4"/>
      <c r="F60" s="4"/>
      <c r="G60" s="54"/>
      <c r="H60" s="55"/>
    </row>
    <row r="61" spans="1:8" ht="12.75">
      <c r="A61" s="10"/>
      <c r="B61" s="3"/>
      <c r="C61" s="4"/>
      <c r="D61" s="4"/>
      <c r="E61" s="4"/>
      <c r="F61" s="4"/>
      <c r="G61" s="15"/>
      <c r="H61" s="15"/>
    </row>
    <row r="62" spans="1:8" ht="12.75">
      <c r="A62" s="10"/>
      <c r="B62" s="3"/>
      <c r="C62" s="6" t="str">
        <f>CONCATENATE("U ",AntRez!C5,"-u, ",TEXT(AntRez!D5,"DD.MM.YYYY"),". godine")</f>
        <v>U BEOGRAD-u, 10.10.2018. godine</v>
      </c>
      <c r="D62" s="35" t="s">
        <v>98</v>
      </c>
      <c r="E62" s="4"/>
      <c r="F62" s="6" t="str">
        <f>IF(AntRez!A5="","",AntRez!A5)</f>
        <v>ANĐELKA (BOGDAN) STANKOVIĆ</v>
      </c>
      <c r="G62" s="15"/>
      <c r="H62" s="15"/>
    </row>
    <row r="63" spans="1:8" ht="12.75">
      <c r="A63" s="10"/>
      <c r="B63" s="3"/>
      <c r="C63" s="6"/>
      <c r="E63" s="6"/>
      <c r="G63" s="15"/>
      <c r="H63" s="15"/>
    </row>
    <row r="64" spans="1:8" ht="12.75">
      <c r="A64" s="10"/>
      <c r="B64" s="3"/>
      <c r="C64" s="6"/>
      <c r="D64" s="6"/>
      <c r="E64" s="6"/>
      <c r="F64" s="6"/>
      <c r="G64" s="15"/>
      <c r="H64" s="15"/>
    </row>
    <row r="65" spans="1:8" ht="12.75">
      <c r="A65" s="4"/>
      <c r="B65" s="3"/>
      <c r="C65" s="7" t="s">
        <v>97</v>
      </c>
      <c r="D65" s="7"/>
      <c r="E65" s="7"/>
      <c r="F65" s="7"/>
      <c r="G65" s="15"/>
      <c r="H65" s="15"/>
    </row>
    <row r="66" spans="1:8" ht="12.75">
      <c r="A66" s="4"/>
      <c r="B66" s="3"/>
      <c r="C66" s="4"/>
      <c r="D66" s="4"/>
      <c r="E66" s="4"/>
      <c r="F66" s="4"/>
      <c r="G66" s="15"/>
      <c r="H66" s="15"/>
    </row>
    <row r="67" spans="1:6" ht="12.75">
      <c r="A67" s="33"/>
      <c r="B67" s="34"/>
      <c r="C67" s="33"/>
      <c r="D67" s="33"/>
      <c r="E67" s="33"/>
      <c r="F67" s="1"/>
    </row>
    <row r="68" spans="1:6" ht="12.75">
      <c r="A68" s="33"/>
      <c r="B68" s="34"/>
      <c r="C68" s="33"/>
      <c r="D68" s="33"/>
      <c r="E68" s="33"/>
      <c r="F68" s="1"/>
    </row>
    <row r="69" spans="1:6" ht="12.75">
      <c r="A69" s="1"/>
      <c r="B69" s="2"/>
      <c r="C69" s="1"/>
      <c r="D69" s="1"/>
      <c r="E69" s="1"/>
      <c r="F69" s="1"/>
    </row>
  </sheetData>
  <sheetProtection/>
  <mergeCells count="9">
    <mergeCell ref="C5:D5"/>
    <mergeCell ref="C6:D6"/>
    <mergeCell ref="C1:H1"/>
    <mergeCell ref="G8:H8"/>
    <mergeCell ref="B8:B9"/>
    <mergeCell ref="C8:C9"/>
    <mergeCell ref="D8:D9"/>
    <mergeCell ref="E8:E9"/>
    <mergeCell ref="F8:F9"/>
  </mergeCells>
  <printOptions/>
  <pageMargins left="0.17" right="0.16" top="1" bottom="1" header="0.5" footer="0.5"/>
  <pageSetup horizontalDpi="600" verticalDpi="600" orientation="portrait" paperSize="9" scale="69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28125" style="0" customWidth="1"/>
    <col min="6" max="6" width="3.00390625" style="0" customWidth="1"/>
    <col min="7" max="7" width="10.00390625" style="0" customWidth="1"/>
    <col min="8" max="9" width="3.00390625" style="0" customWidth="1"/>
    <col min="10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115</v>
      </c>
      <c r="B1" t="s">
        <v>116</v>
      </c>
      <c r="DI1">
        <v>1</v>
      </c>
    </row>
    <row r="2" spans="2:113" ht="12.75">
      <c r="B2">
        <v>42</v>
      </c>
      <c r="DI2">
        <f>1+DI1</f>
        <v>2</v>
      </c>
    </row>
    <row r="3" spans="2:113" ht="12.75">
      <c r="B3" t="s">
        <v>99</v>
      </c>
      <c r="C3" t="s">
        <v>100</v>
      </c>
      <c r="D3" t="s">
        <v>102</v>
      </c>
      <c r="E3" t="s">
        <v>101</v>
      </c>
      <c r="F3" t="s">
        <v>103</v>
      </c>
      <c r="G3" t="s">
        <v>104</v>
      </c>
      <c r="DI3">
        <f aca="true" t="shared" si="0" ref="DI3:DI66">1+DI2</f>
        <v>3</v>
      </c>
    </row>
    <row r="4" spans="1:113" ht="12.75">
      <c r="A4" t="s">
        <v>105</v>
      </c>
      <c r="B4" t="s">
        <v>106</v>
      </c>
      <c r="C4" t="s">
        <v>107</v>
      </c>
      <c r="D4" t="s">
        <v>108</v>
      </c>
      <c r="E4" t="s">
        <v>101</v>
      </c>
      <c r="F4" t="s">
        <v>109</v>
      </c>
      <c r="G4" t="s">
        <v>110</v>
      </c>
      <c r="DI4">
        <f t="shared" si="0"/>
        <v>4</v>
      </c>
    </row>
    <row r="5" spans="1:113" ht="12.75">
      <c r="A5" t="s">
        <v>111</v>
      </c>
      <c r="B5" t="s">
        <v>112</v>
      </c>
      <c r="C5" t="s">
        <v>113</v>
      </c>
      <c r="D5" s="32">
        <v>43383</v>
      </c>
      <c r="E5" s="32">
        <v>43373</v>
      </c>
      <c r="F5">
        <v>941</v>
      </c>
      <c r="G5" t="s">
        <v>114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117</v>
      </c>
      <c r="E21" t="s">
        <v>118</v>
      </c>
      <c r="F21" t="s">
        <v>119</v>
      </c>
      <c r="G21" t="s">
        <v>120</v>
      </c>
      <c r="H21" t="s">
        <v>121</v>
      </c>
      <c r="I21" t="s">
        <v>121</v>
      </c>
      <c r="DI21">
        <f t="shared" si="0"/>
        <v>21</v>
      </c>
    </row>
    <row r="22" spans="2:113" ht="12.75">
      <c r="B22">
        <v>1</v>
      </c>
      <c r="C22">
        <v>2</v>
      </c>
      <c r="D22" t="s">
        <v>122</v>
      </c>
      <c r="E22" t="s">
        <v>123</v>
      </c>
      <c r="F22" t="s">
        <v>119</v>
      </c>
      <c r="G22" t="s">
        <v>121</v>
      </c>
      <c r="H22" t="s">
        <v>121</v>
      </c>
      <c r="I22" t="s">
        <v>121</v>
      </c>
      <c r="DI22">
        <f t="shared" si="0"/>
        <v>22</v>
      </c>
    </row>
    <row r="23" spans="2:113" ht="12.75">
      <c r="B23">
        <v>1</v>
      </c>
      <c r="C23">
        <v>3</v>
      </c>
      <c r="D23" t="s">
        <v>124</v>
      </c>
      <c r="E23" t="s">
        <v>125</v>
      </c>
      <c r="F23" t="s">
        <v>119</v>
      </c>
      <c r="G23" t="s">
        <v>121</v>
      </c>
      <c r="H23" t="s">
        <v>121</v>
      </c>
      <c r="I23" t="s">
        <v>121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127</v>
      </c>
      <c r="F24" t="s">
        <v>119</v>
      </c>
      <c r="G24" t="s">
        <v>128</v>
      </c>
      <c r="H24" t="s">
        <v>121</v>
      </c>
      <c r="I24" t="s">
        <v>121</v>
      </c>
      <c r="DI24">
        <f t="shared" si="0"/>
        <v>24</v>
      </c>
    </row>
    <row r="25" spans="2:113" ht="12.75">
      <c r="B25">
        <v>1</v>
      </c>
      <c r="C25">
        <v>5</v>
      </c>
      <c r="D25" t="s">
        <v>129</v>
      </c>
      <c r="E25" t="s">
        <v>130</v>
      </c>
      <c r="F25" t="s">
        <v>119</v>
      </c>
      <c r="G25" t="s">
        <v>131</v>
      </c>
      <c r="H25" t="s">
        <v>121</v>
      </c>
      <c r="I25" t="s">
        <v>121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119</v>
      </c>
      <c r="G26" t="s">
        <v>134</v>
      </c>
      <c r="H26" t="s">
        <v>121</v>
      </c>
      <c r="I26" t="s">
        <v>121</v>
      </c>
      <c r="DI26">
        <f t="shared" si="0"/>
        <v>26</v>
      </c>
    </row>
    <row r="27" spans="2:113" ht="12.75">
      <c r="B27">
        <v>1</v>
      </c>
      <c r="C27">
        <v>7</v>
      </c>
      <c r="D27" t="s">
        <v>135</v>
      </c>
      <c r="E27" t="s">
        <v>136</v>
      </c>
      <c r="F27" t="s">
        <v>119</v>
      </c>
      <c r="G27" t="s">
        <v>137</v>
      </c>
      <c r="H27" t="s">
        <v>121</v>
      </c>
      <c r="I27" t="s">
        <v>121</v>
      </c>
      <c r="DI27">
        <f t="shared" si="0"/>
        <v>27</v>
      </c>
    </row>
    <row r="28" spans="2:113" ht="12.75">
      <c r="B28">
        <v>1</v>
      </c>
      <c r="C28">
        <v>8</v>
      </c>
      <c r="D28" t="s">
        <v>138</v>
      </c>
      <c r="E28" t="s">
        <v>139</v>
      </c>
      <c r="F28" t="s">
        <v>119</v>
      </c>
      <c r="G28" t="s">
        <v>121</v>
      </c>
      <c r="H28" t="s">
        <v>121</v>
      </c>
      <c r="I28" t="s">
        <v>121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119</v>
      </c>
      <c r="G29" t="s">
        <v>121</v>
      </c>
      <c r="H29" t="s">
        <v>121</v>
      </c>
      <c r="I29" t="s">
        <v>121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119</v>
      </c>
      <c r="G30" t="s">
        <v>121</v>
      </c>
      <c r="H30" t="s">
        <v>121</v>
      </c>
      <c r="I30" t="s">
        <v>121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119</v>
      </c>
      <c r="G31" t="s">
        <v>146</v>
      </c>
      <c r="H31" t="s">
        <v>121</v>
      </c>
      <c r="I31" t="s">
        <v>121</v>
      </c>
      <c r="DI31">
        <f t="shared" si="0"/>
        <v>31</v>
      </c>
    </row>
    <row r="32" spans="2:113" ht="12.75">
      <c r="B32">
        <v>1</v>
      </c>
      <c r="C32">
        <v>12</v>
      </c>
      <c r="D32" t="s">
        <v>147</v>
      </c>
      <c r="E32" t="s">
        <v>148</v>
      </c>
      <c r="F32" t="s">
        <v>119</v>
      </c>
      <c r="G32" t="s">
        <v>149</v>
      </c>
      <c r="H32" t="s">
        <v>121</v>
      </c>
      <c r="I32" t="s">
        <v>121</v>
      </c>
      <c r="DI32">
        <f t="shared" si="0"/>
        <v>32</v>
      </c>
    </row>
    <row r="33" spans="2:113" ht="12.75">
      <c r="B33">
        <v>1</v>
      </c>
      <c r="C33">
        <v>13</v>
      </c>
      <c r="D33" t="s">
        <v>150</v>
      </c>
      <c r="E33" t="s">
        <v>151</v>
      </c>
      <c r="F33" t="s">
        <v>119</v>
      </c>
      <c r="G33" t="s">
        <v>152</v>
      </c>
      <c r="H33" t="s">
        <v>121</v>
      </c>
      <c r="I33" t="s">
        <v>121</v>
      </c>
      <c r="DI33">
        <f t="shared" si="0"/>
        <v>33</v>
      </c>
    </row>
    <row r="34" spans="2:113" ht="12.75">
      <c r="B34">
        <v>1</v>
      </c>
      <c r="C34">
        <v>14</v>
      </c>
      <c r="D34" t="s">
        <v>153</v>
      </c>
      <c r="E34" t="s">
        <v>154</v>
      </c>
      <c r="F34" t="s">
        <v>119</v>
      </c>
      <c r="G34" t="s">
        <v>121</v>
      </c>
      <c r="H34" t="s">
        <v>121</v>
      </c>
      <c r="I34" t="s">
        <v>121</v>
      </c>
      <c r="DI34">
        <f t="shared" si="0"/>
        <v>34</v>
      </c>
    </row>
    <row r="35" spans="2:113" ht="12.75">
      <c r="B35">
        <v>1</v>
      </c>
      <c r="C35">
        <v>15</v>
      </c>
      <c r="D35" t="s">
        <v>155</v>
      </c>
      <c r="E35" t="s">
        <v>156</v>
      </c>
      <c r="F35" t="s">
        <v>119</v>
      </c>
      <c r="G35" t="s">
        <v>157</v>
      </c>
      <c r="H35" t="s">
        <v>121</v>
      </c>
      <c r="I35" t="s">
        <v>121</v>
      </c>
      <c r="DI35">
        <f t="shared" si="0"/>
        <v>35</v>
      </c>
    </row>
    <row r="36" spans="2:113" ht="12.75">
      <c r="B36">
        <v>1</v>
      </c>
      <c r="C36">
        <v>16</v>
      </c>
      <c r="D36" t="s">
        <v>158</v>
      </c>
      <c r="E36" t="s">
        <v>159</v>
      </c>
      <c r="F36" t="s">
        <v>119</v>
      </c>
      <c r="G36" t="s">
        <v>160</v>
      </c>
      <c r="H36" t="s">
        <v>121</v>
      </c>
      <c r="I36" t="s">
        <v>121</v>
      </c>
      <c r="DI36">
        <f t="shared" si="0"/>
        <v>36</v>
      </c>
    </row>
    <row r="37" spans="2:113" ht="12.75">
      <c r="B37">
        <v>1</v>
      </c>
      <c r="C37">
        <v>17</v>
      </c>
      <c r="D37" t="s">
        <v>161</v>
      </c>
      <c r="E37" t="s">
        <v>162</v>
      </c>
      <c r="F37" t="s">
        <v>119</v>
      </c>
      <c r="G37" t="s">
        <v>163</v>
      </c>
      <c r="H37" t="s">
        <v>121</v>
      </c>
      <c r="I37" t="s">
        <v>121</v>
      </c>
      <c r="DI37">
        <f t="shared" si="0"/>
        <v>37</v>
      </c>
    </row>
    <row r="38" spans="2:113" ht="12.75">
      <c r="B38">
        <v>1</v>
      </c>
      <c r="C38">
        <v>18</v>
      </c>
      <c r="D38" t="s">
        <v>164</v>
      </c>
      <c r="E38" t="s">
        <v>119</v>
      </c>
      <c r="F38" t="s">
        <v>119</v>
      </c>
      <c r="G38" t="s">
        <v>165</v>
      </c>
      <c r="H38" t="s">
        <v>121</v>
      </c>
      <c r="I38" t="s">
        <v>121</v>
      </c>
      <c r="DI38">
        <f t="shared" si="0"/>
        <v>38</v>
      </c>
    </row>
    <row r="39" ht="12.75">
      <c r="DI39">
        <f t="shared" si="0"/>
        <v>39</v>
      </c>
    </row>
    <row r="40" spans="2:113" ht="12.75">
      <c r="B40">
        <v>2</v>
      </c>
      <c r="C40">
        <v>1</v>
      </c>
      <c r="D40" t="s">
        <v>166</v>
      </c>
      <c r="E40" t="s">
        <v>167</v>
      </c>
      <c r="F40" t="s">
        <v>119</v>
      </c>
      <c r="G40" t="s">
        <v>121</v>
      </c>
      <c r="H40" t="s">
        <v>121</v>
      </c>
      <c r="I40" t="s">
        <v>121</v>
      </c>
      <c r="DI40">
        <f t="shared" si="0"/>
        <v>40</v>
      </c>
    </row>
    <row r="41" spans="2:113" ht="12.75">
      <c r="B41">
        <v>2</v>
      </c>
      <c r="C41">
        <v>2</v>
      </c>
      <c r="D41" t="s">
        <v>168</v>
      </c>
      <c r="E41" t="s">
        <v>169</v>
      </c>
      <c r="F41" t="s">
        <v>119</v>
      </c>
      <c r="G41" t="s">
        <v>170</v>
      </c>
      <c r="H41" t="s">
        <v>121</v>
      </c>
      <c r="I41" t="s">
        <v>121</v>
      </c>
      <c r="DI41">
        <f t="shared" si="0"/>
        <v>41</v>
      </c>
    </row>
    <row r="42" spans="2:113" ht="12.75">
      <c r="B42">
        <v>2</v>
      </c>
      <c r="C42">
        <v>3</v>
      </c>
      <c r="D42" t="s">
        <v>171</v>
      </c>
      <c r="E42" t="s">
        <v>172</v>
      </c>
      <c r="F42" t="s">
        <v>119</v>
      </c>
      <c r="G42" t="s">
        <v>173</v>
      </c>
      <c r="H42" t="s">
        <v>121</v>
      </c>
      <c r="I42" t="s">
        <v>121</v>
      </c>
      <c r="DI42">
        <f t="shared" si="0"/>
        <v>42</v>
      </c>
    </row>
    <row r="43" spans="2:113" ht="12.75">
      <c r="B43">
        <v>2</v>
      </c>
      <c r="C43">
        <v>4</v>
      </c>
      <c r="D43" t="s">
        <v>174</v>
      </c>
      <c r="E43" t="s">
        <v>175</v>
      </c>
      <c r="F43" t="s">
        <v>119</v>
      </c>
      <c r="G43" t="s">
        <v>121</v>
      </c>
      <c r="H43" t="s">
        <v>121</v>
      </c>
      <c r="I43" t="s">
        <v>121</v>
      </c>
      <c r="DI43">
        <f t="shared" si="0"/>
        <v>43</v>
      </c>
    </row>
    <row r="44" spans="2:113" ht="12.75">
      <c r="B44">
        <v>2</v>
      </c>
      <c r="C44">
        <v>5</v>
      </c>
      <c r="D44" t="s">
        <v>176</v>
      </c>
      <c r="E44" t="s">
        <v>177</v>
      </c>
      <c r="F44" t="s">
        <v>119</v>
      </c>
      <c r="G44" t="s">
        <v>121</v>
      </c>
      <c r="H44" t="s">
        <v>121</v>
      </c>
      <c r="I44" t="s">
        <v>121</v>
      </c>
      <c r="DI44">
        <f t="shared" si="0"/>
        <v>44</v>
      </c>
    </row>
    <row r="45" spans="2:113" ht="12.75">
      <c r="B45">
        <v>2</v>
      </c>
      <c r="C45">
        <v>6</v>
      </c>
      <c r="D45" t="s">
        <v>178</v>
      </c>
      <c r="E45" t="s">
        <v>179</v>
      </c>
      <c r="F45" t="s">
        <v>119</v>
      </c>
      <c r="G45" t="s">
        <v>121</v>
      </c>
      <c r="H45" t="s">
        <v>121</v>
      </c>
      <c r="I45" t="s">
        <v>121</v>
      </c>
      <c r="DI45">
        <f t="shared" si="0"/>
        <v>45</v>
      </c>
    </row>
    <row r="46" spans="2:113" ht="12.75">
      <c r="B46">
        <v>2</v>
      </c>
      <c r="C46">
        <v>7</v>
      </c>
      <c r="D46" t="s">
        <v>180</v>
      </c>
      <c r="E46" t="s">
        <v>181</v>
      </c>
      <c r="F46" t="s">
        <v>119</v>
      </c>
      <c r="G46" t="s">
        <v>182</v>
      </c>
      <c r="H46" t="s">
        <v>121</v>
      </c>
      <c r="I46" t="s">
        <v>121</v>
      </c>
      <c r="DI46">
        <f t="shared" si="0"/>
        <v>46</v>
      </c>
    </row>
    <row r="47" spans="2:113" ht="12.75">
      <c r="B47">
        <v>2</v>
      </c>
      <c r="C47">
        <v>8</v>
      </c>
      <c r="D47" t="s">
        <v>183</v>
      </c>
      <c r="E47" t="s">
        <v>184</v>
      </c>
      <c r="F47" t="s">
        <v>119</v>
      </c>
      <c r="G47" t="s">
        <v>185</v>
      </c>
      <c r="H47" t="s">
        <v>121</v>
      </c>
      <c r="I47" t="s">
        <v>121</v>
      </c>
      <c r="DI47">
        <f t="shared" si="0"/>
        <v>47</v>
      </c>
    </row>
    <row r="48" spans="2:113" ht="12.75">
      <c r="B48">
        <v>2</v>
      </c>
      <c r="C48">
        <v>9</v>
      </c>
      <c r="D48" t="s">
        <v>186</v>
      </c>
      <c r="E48" t="s">
        <v>187</v>
      </c>
      <c r="F48" t="s">
        <v>119</v>
      </c>
      <c r="G48" t="s">
        <v>121</v>
      </c>
      <c r="H48" t="s">
        <v>121</v>
      </c>
      <c r="I48" t="s">
        <v>121</v>
      </c>
      <c r="DI48">
        <f t="shared" si="0"/>
        <v>48</v>
      </c>
    </row>
    <row r="49" spans="2:113" ht="12.75">
      <c r="B49">
        <v>2</v>
      </c>
      <c r="C49">
        <v>10</v>
      </c>
      <c r="D49" t="s">
        <v>188</v>
      </c>
      <c r="E49" t="s">
        <v>189</v>
      </c>
      <c r="F49" t="s">
        <v>119</v>
      </c>
      <c r="G49" t="s">
        <v>121</v>
      </c>
      <c r="H49" t="s">
        <v>121</v>
      </c>
      <c r="I49" t="s">
        <v>121</v>
      </c>
      <c r="DI49">
        <f t="shared" si="0"/>
        <v>49</v>
      </c>
    </row>
    <row r="50" spans="2:113" ht="12.75">
      <c r="B50">
        <v>2</v>
      </c>
      <c r="C50">
        <v>11</v>
      </c>
      <c r="D50" t="s">
        <v>190</v>
      </c>
      <c r="E50" t="s">
        <v>191</v>
      </c>
      <c r="F50" t="s">
        <v>119</v>
      </c>
      <c r="G50" t="s">
        <v>192</v>
      </c>
      <c r="H50" t="s">
        <v>121</v>
      </c>
      <c r="I50" t="s">
        <v>121</v>
      </c>
      <c r="DI50">
        <f t="shared" si="0"/>
        <v>50</v>
      </c>
    </row>
    <row r="51" spans="2:113" ht="12.75">
      <c r="B51">
        <v>2</v>
      </c>
      <c r="C51">
        <v>12</v>
      </c>
      <c r="D51" t="s">
        <v>193</v>
      </c>
      <c r="E51" t="s">
        <v>194</v>
      </c>
      <c r="F51" t="s">
        <v>119</v>
      </c>
      <c r="G51" t="s">
        <v>195</v>
      </c>
      <c r="H51" t="s">
        <v>121</v>
      </c>
      <c r="I51" t="s">
        <v>121</v>
      </c>
      <c r="DI51">
        <f t="shared" si="0"/>
        <v>51</v>
      </c>
    </row>
    <row r="52" spans="2:113" ht="12.75">
      <c r="B52">
        <v>2</v>
      </c>
      <c r="C52">
        <v>13</v>
      </c>
      <c r="D52" t="s">
        <v>196</v>
      </c>
      <c r="E52" t="s">
        <v>121</v>
      </c>
      <c r="F52" t="s">
        <v>121</v>
      </c>
      <c r="G52" t="s">
        <v>197</v>
      </c>
      <c r="H52" t="s">
        <v>121</v>
      </c>
      <c r="I52" t="s">
        <v>121</v>
      </c>
      <c r="DI52">
        <f t="shared" si="0"/>
        <v>52</v>
      </c>
    </row>
    <row r="53" spans="2:113" ht="12.75">
      <c r="B53">
        <v>2</v>
      </c>
      <c r="C53">
        <v>14</v>
      </c>
      <c r="D53" t="s">
        <v>198</v>
      </c>
      <c r="E53" t="s">
        <v>199</v>
      </c>
      <c r="F53" t="s">
        <v>119</v>
      </c>
      <c r="G53" t="s">
        <v>200</v>
      </c>
      <c r="H53" t="s">
        <v>121</v>
      </c>
      <c r="I53" t="s">
        <v>121</v>
      </c>
      <c r="DI53">
        <f t="shared" si="0"/>
        <v>53</v>
      </c>
    </row>
    <row r="54" spans="2:113" ht="12.75">
      <c r="B54">
        <v>2</v>
      </c>
      <c r="C54">
        <v>15</v>
      </c>
      <c r="D54" t="s">
        <v>201</v>
      </c>
      <c r="E54" t="s">
        <v>202</v>
      </c>
      <c r="F54" t="s">
        <v>119</v>
      </c>
      <c r="G54" t="s">
        <v>121</v>
      </c>
      <c r="H54" t="s">
        <v>121</v>
      </c>
      <c r="I54" t="s">
        <v>121</v>
      </c>
      <c r="DI54">
        <f t="shared" si="0"/>
        <v>54</v>
      </c>
    </row>
    <row r="55" spans="2:113" ht="12.75">
      <c r="B55">
        <v>2</v>
      </c>
      <c r="C55">
        <v>16</v>
      </c>
      <c r="D55" t="s">
        <v>203</v>
      </c>
      <c r="E55" t="s">
        <v>204</v>
      </c>
      <c r="F55" t="s">
        <v>119</v>
      </c>
      <c r="G55" t="s">
        <v>205</v>
      </c>
      <c r="H55" t="s">
        <v>121</v>
      </c>
      <c r="I55" t="s">
        <v>121</v>
      </c>
      <c r="DI55">
        <f t="shared" si="0"/>
        <v>55</v>
      </c>
    </row>
    <row r="56" spans="2:113" ht="12.75">
      <c r="B56">
        <v>2</v>
      </c>
      <c r="C56">
        <v>17</v>
      </c>
      <c r="D56" t="s">
        <v>206</v>
      </c>
      <c r="E56" t="s">
        <v>207</v>
      </c>
      <c r="F56" t="s">
        <v>119</v>
      </c>
      <c r="G56" t="s">
        <v>208</v>
      </c>
      <c r="H56" t="s">
        <v>121</v>
      </c>
      <c r="I56" t="s">
        <v>121</v>
      </c>
      <c r="DI56">
        <f t="shared" si="0"/>
        <v>56</v>
      </c>
    </row>
    <row r="57" spans="2:113" ht="12.75">
      <c r="B57">
        <v>2</v>
      </c>
      <c r="C57">
        <v>18</v>
      </c>
      <c r="D57" t="s">
        <v>209</v>
      </c>
      <c r="E57" t="s">
        <v>210</v>
      </c>
      <c r="F57" t="s">
        <v>119</v>
      </c>
      <c r="G57" t="s">
        <v>211</v>
      </c>
      <c r="H57" t="s">
        <v>121</v>
      </c>
      <c r="I57" t="s">
        <v>121</v>
      </c>
      <c r="DI57">
        <f t="shared" si="0"/>
        <v>57</v>
      </c>
    </row>
    <row r="58" spans="2:113" ht="12.75">
      <c r="B58">
        <v>2</v>
      </c>
      <c r="C58">
        <v>19</v>
      </c>
      <c r="D58" t="s">
        <v>212</v>
      </c>
      <c r="E58" t="s">
        <v>213</v>
      </c>
      <c r="F58" t="s">
        <v>119</v>
      </c>
      <c r="G58" t="s">
        <v>121</v>
      </c>
      <c r="H58" t="s">
        <v>121</v>
      </c>
      <c r="I58" t="s">
        <v>121</v>
      </c>
      <c r="DI58">
        <f t="shared" si="0"/>
        <v>58</v>
      </c>
    </row>
    <row r="59" spans="2:113" ht="12.75">
      <c r="B59">
        <v>2</v>
      </c>
      <c r="C59">
        <v>20</v>
      </c>
      <c r="D59" t="s">
        <v>214</v>
      </c>
      <c r="E59" t="s">
        <v>119</v>
      </c>
      <c r="F59" t="s">
        <v>119</v>
      </c>
      <c r="G59" t="s">
        <v>215</v>
      </c>
      <c r="H59" t="s">
        <v>121</v>
      </c>
      <c r="I59" t="s">
        <v>121</v>
      </c>
      <c r="DI59">
        <f t="shared" si="0"/>
        <v>59</v>
      </c>
    </row>
    <row r="60" spans="2:113" ht="12.75">
      <c r="B60">
        <v>2</v>
      </c>
      <c r="C60">
        <v>21</v>
      </c>
      <c r="D60" t="s">
        <v>216</v>
      </c>
      <c r="E60" t="s">
        <v>119</v>
      </c>
      <c r="F60" t="s">
        <v>119</v>
      </c>
      <c r="G60" t="s">
        <v>121</v>
      </c>
      <c r="H60" t="s">
        <v>121</v>
      </c>
      <c r="I60" t="s">
        <v>121</v>
      </c>
      <c r="DI60">
        <f t="shared" si="0"/>
        <v>60</v>
      </c>
    </row>
    <row r="61" spans="2:113" ht="12.75">
      <c r="B61">
        <v>2</v>
      </c>
      <c r="C61">
        <v>22</v>
      </c>
      <c r="D61" t="s">
        <v>217</v>
      </c>
      <c r="E61" t="s">
        <v>119</v>
      </c>
      <c r="F61" t="s">
        <v>119</v>
      </c>
      <c r="G61" t="s">
        <v>165</v>
      </c>
      <c r="H61" t="s">
        <v>121</v>
      </c>
      <c r="I61" t="s">
        <v>121</v>
      </c>
      <c r="DI61">
        <f t="shared" si="0"/>
        <v>61</v>
      </c>
    </row>
    <row r="62" ht="12.75"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astankovic</cp:lastModifiedBy>
  <cp:lastPrinted>2003-07-17T14:25:50Z</cp:lastPrinted>
  <dcterms:created xsi:type="dcterms:W3CDTF">2003-07-14T14:37:37Z</dcterms:created>
  <dcterms:modified xsi:type="dcterms:W3CDTF">2018-10-23T08:45:18Z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fe29df6b-2416-4fec-822f-e79a2dd194ac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