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40" activeTab="0"/>
  </bookViews>
  <sheets>
    <sheet name="БС15" sheetId="1" r:id="rId1"/>
    <sheet name="AntRez" sheetId="2" r:id="rId2"/>
  </sheets>
  <definedNames>
    <definedName name="_GoBack" localSheetId="0">'БС15'!$A$10</definedName>
    <definedName name="Book2" localSheetId="1">'AntRez'!$J$985:$P$986</definedName>
    <definedName name="_xlnm.Print_Area" localSheetId="0">'БС15'!$B$1:$G$62</definedName>
    <definedName name="test" localSheetId="1">'AntRez'!$J$1:$J$388</definedName>
    <definedName name="test_1" localSheetId="1">'AntRez'!#REF!</definedName>
    <definedName name="test_10" localSheetId="1">'AntRez'!$B$1:$F$388</definedName>
    <definedName name="test_11" localSheetId="1">'AntRez'!$B$1:$F$388</definedName>
    <definedName name="test_12" localSheetId="1">'AntRez'!$B$1:$F$357</definedName>
    <definedName name="test_13" localSheetId="1">'AntRez'!$A$20:$H$61</definedName>
    <definedName name="test_14" localSheetId="1">'AntRez'!$A$20:$H$61</definedName>
    <definedName name="test_15" localSheetId="1">'AntRez'!$A$20:$I$64</definedName>
    <definedName name="test_16" localSheetId="1">'AntRez'!$A$20:$I$64</definedName>
    <definedName name="test_17" localSheetId="1">'AntRez'!$A$20:$I$64</definedName>
    <definedName name="test_18" localSheetId="1">'AntRez'!$A$20:$I$64</definedName>
    <definedName name="test_2" localSheetId="1">'AntRez'!#REF!</definedName>
    <definedName name="test_3" localSheetId="1">'AntRez'!#REF!</definedName>
    <definedName name="test_4" localSheetId="1">'AntRez'!$J$1:$N$388</definedName>
    <definedName name="test_5" localSheetId="1">'AntRez'!$J$1:$N$388</definedName>
    <definedName name="test_6" localSheetId="1">'AntRez'!$J$1:$N$388</definedName>
    <definedName name="test_7" localSheetId="1">'AntRez'!$J$1:$N$388</definedName>
    <definedName name="test_8" localSheetId="1">'AntRez'!$F$1:$J$388</definedName>
    <definedName name="test_9" localSheetId="1">'AntRez'!$F$1:$J$388</definedName>
  </definedNames>
  <calcPr fullCalcOnLoad="1"/>
</workbook>
</file>

<file path=xl/sharedStrings.xml><?xml version="1.0" encoding="utf-8"?>
<sst xmlns="http://schemas.openxmlformats.org/spreadsheetml/2006/main" count="363" uniqueCount="210">
  <si>
    <t>Образац БС</t>
  </si>
  <si>
    <t>(пословно име и седиште банке)</t>
  </si>
  <si>
    <t>БИЛАНС СТАЊА БАНКЕ</t>
  </si>
  <si>
    <t>Назив позиције</t>
  </si>
  <si>
    <t>Износ у хиљадама динара</t>
  </si>
  <si>
    <t xml:space="preserve">Извештај сачинио-ла </t>
  </si>
  <si>
    <t>Група рачуна, рачун</t>
  </si>
  <si>
    <t>Ознака за АОП</t>
  </si>
  <si>
    <t>Нематеријална улагања</t>
  </si>
  <si>
    <t>Одложена пореска средства</t>
  </si>
  <si>
    <t>Остала средства</t>
  </si>
  <si>
    <t>Резервисања</t>
  </si>
  <si>
    <t>Остале обавезе</t>
  </si>
  <si>
    <t>Одложене пореске обавезе</t>
  </si>
  <si>
    <t>Добитак</t>
  </si>
  <si>
    <t>Стална средства намењена продаји и средства пословања које се обуставља</t>
  </si>
  <si>
    <t>Прилог 1</t>
  </si>
  <si>
    <t>Број напомене</t>
  </si>
  <si>
    <t>Крајње стање</t>
  </si>
  <si>
    <t>Почетно стање</t>
  </si>
  <si>
    <t>Износ претходне године</t>
  </si>
  <si>
    <t>у 000 РСД</t>
  </si>
  <si>
    <r>
      <rPr>
        <b/>
        <sz val="10"/>
        <rFont val="Arial"/>
        <family val="2"/>
      </rPr>
      <t>АКТИВА</t>
    </r>
    <r>
      <rPr>
        <sz val="8"/>
        <rFont val="Arial"/>
        <family val="2"/>
      </rPr>
      <t xml:space="preserve">
Готовина и средства код централне банке
</t>
    </r>
  </si>
  <si>
    <t>00 без 002,010,025, 05 (осим 050 и 052),060, 07,085,196, 296, одговарајући део рачуна 009, 019, 029, 059, 069, 089, 199 и 299</t>
  </si>
  <si>
    <t>Заложена финансијска средства</t>
  </si>
  <si>
    <t>Финансијска средства по фер вредности кроз биланс успеха намењена трговању</t>
  </si>
  <si>
    <t>Финансијска средства која се иницијално признају по фер вредности кроз биланс успеха</t>
  </si>
  <si>
    <t>120, 220, 125, 225</t>
  </si>
  <si>
    <t>121, 221</t>
  </si>
  <si>
    <t>Финансијска средства расположива за продају</t>
  </si>
  <si>
    <t>Финансијска средства која се држе до доспећа</t>
  </si>
  <si>
    <t xml:space="preserve">Кредити и потраживања од банака и других финансијских организација </t>
  </si>
  <si>
    <t>Кредити и потраживања од комитената</t>
  </si>
  <si>
    <t>Промене фер вредности ставки које су предмет заштите од ризика</t>
  </si>
  <si>
    <t xml:space="preserve">Потраживања по основу финансијских деривата намењених заштити од ризика </t>
  </si>
  <si>
    <t>Инвестиције у придружена друштва и заједничке подухвате</t>
  </si>
  <si>
    <t>Инвестиције у зависна друштва</t>
  </si>
  <si>
    <t>Некретнине, постројења и опрема</t>
  </si>
  <si>
    <t>Инвестиционе некретнине</t>
  </si>
  <si>
    <t>Текућа пореска средства</t>
  </si>
  <si>
    <t>УКУПНО АКТИВА (од 0001 до 0019)</t>
  </si>
  <si>
    <r>
      <rPr>
        <b/>
        <sz val="9"/>
        <rFont val="Arial"/>
        <family val="2"/>
      </rPr>
      <t>ПАСИВА</t>
    </r>
    <r>
      <rPr>
        <sz val="9"/>
        <rFont val="Arial"/>
        <family val="2"/>
      </rPr>
      <t xml:space="preserve">
ОБАВЕЗЕ
Финансијске обавезе по фер вредности кроз биланс успеха намењене трговању</t>
    </r>
  </si>
  <si>
    <t>Финансијске обавезе које се иницијално признају по фер вредности кроз биланс успеха</t>
  </si>
  <si>
    <t>Издате сопствене хартије од вредности и друга позајмљена средства</t>
  </si>
  <si>
    <t>Субординиране обавезе</t>
  </si>
  <si>
    <t>Текуће пореске обавезе</t>
  </si>
  <si>
    <t>Обавезе по основу финансијских деривата намењених заштити од ризика</t>
  </si>
  <si>
    <t>Депозити и остале обавезе према банкама, другим финансијским организацијама и централној банци</t>
  </si>
  <si>
    <t>Депозити и остале обавезе према другим комитентима</t>
  </si>
  <si>
    <t>Промена фер вредности ставки које су предмет заштите од ризика</t>
  </si>
  <si>
    <t>Обавезе по основу средстава намењених продаји и средстава пословања које се обуставља</t>
  </si>
  <si>
    <t>УКУПНО обавезе (од 0401 до 0413)</t>
  </si>
  <si>
    <t>Акцијски капитал</t>
  </si>
  <si>
    <t>Сопствене акције</t>
  </si>
  <si>
    <t>Губитак</t>
  </si>
  <si>
    <t>Реѕерве</t>
  </si>
  <si>
    <t>Нереализобани губици</t>
  </si>
  <si>
    <t>УКУПНО КАПИТАЛ (0415-0416+0417-0418+0419-0420)&gt;=0</t>
  </si>
  <si>
    <t>УКУПАН НЕДОСТАТАК КАПИТАЛА (0415-0416+0417-0418+0419-0420)&lt;0</t>
  </si>
  <si>
    <t>УКУПНО ПАСИВА (0414+0421-0422)</t>
  </si>
  <si>
    <t>122,222,deo racuna 129 i 229</t>
  </si>
  <si>
    <t>124,224,deo racuna 129 i 229</t>
  </si>
  <si>
    <t>002,01(osim 010 i dela 019),deo 020,028,050,052,deo 06(osim 060 i dela 069),080,088,10,11,16,20,21,26,190,191,290,291,deo 493 i 593 kao odbitne stavke(sskr-ss sifra 1(bez sifre 17) i sifra 70) i deo racuna 009,029,059,089,199 i 299</t>
  </si>
  <si>
    <t>01(osim 010 i dela 019), deo 020,028,deo 06(osim 060),080,088,10,11,16,20,21,26,190,191,290,291,deo 493 i 593 kao odbitne stavke(sskr-ss sifra 17 i sve ostale sifre,osim sifre 70 i dela sifre 74) i deo racuna 029,069,089,199 i 299</t>
  </si>
  <si>
    <t>130,131,230,231,odgovar.deo racuna 139 i 239</t>
  </si>
  <si>
    <t>132,232,odgovar.deo racuna 139 i 239</t>
  </si>
  <si>
    <t>034,odgovar.deo racuna 039</t>
  </si>
  <si>
    <t>021,022,024,027,03(osim 034 i dela 039),081,082, 084,087,09,134,192,194,195,234,292,294,295,30,38 i deo racuna 029,089,139,199,239 i 299</t>
  </si>
  <si>
    <t>411,416,511,516</t>
  </si>
  <si>
    <t>415,515</t>
  </si>
  <si>
    <t>deo 40,deo 420,deo 421,deo 490,deo 50,deo 520,deo 521,deo 590,deo 193 i deo 293 kao odbitne stavke (sskr-ss  šifra 1,bez šifre 17, šifra 70 i deo šifre 74)</t>
  </si>
  <si>
    <t>deo 40,deo 420,deo 421,deo 490,deo 50,deo 520,deo 521,deo 590,deo 193 i deo 293 kao odbitne stavke (sskr-ss šifra 17 i sve ostale šifre, osim šifre 70 i dela šifre 74)</t>
  </si>
  <si>
    <t>127 kao odbitna stavka,410,412,423,496,510,512,523,596</t>
  </si>
  <si>
    <t>424,425,482,497,524,525,582,597,deo 193 i deo 293 kao odbitne stavke</t>
  </si>
  <si>
    <t>426,427,43,44,456,457,491,492,494,495,526,527,53,591,592,594,595</t>
  </si>
  <si>
    <t>81,82 - potražni saldo</t>
  </si>
  <si>
    <t>81,82 - dugovni saldo</t>
  </si>
  <si>
    <t>Šifra izveštaja</t>
  </si>
  <si>
    <t>Verzija izveštaja</t>
  </si>
  <si>
    <t>Datum izveštaja</t>
  </si>
  <si>
    <t>Broj bloka ili prazno</t>
  </si>
  <si>
    <t>Broj reda ili prazno</t>
  </si>
  <si>
    <t>Broj kolone ili prazno</t>
  </si>
  <si>
    <t>Operater</t>
  </si>
  <si>
    <t>Naziv Banke</t>
  </si>
  <si>
    <t>Mesto Banke</t>
  </si>
  <si>
    <t>Datum formiranja</t>
  </si>
  <si>
    <t>Obračunska valuta</t>
  </si>
  <si>
    <t>Matični broj banke</t>
  </si>
  <si>
    <t>ANĐELKA (BOGDAN) STANKOVIĆ</t>
  </si>
  <si>
    <t>VTB Banka a.d. Beograd</t>
  </si>
  <si>
    <t>BEOGRAD</t>
  </si>
  <si>
    <t>_20439866</t>
  </si>
  <si>
    <t>http://10.1.12.31:8888/XLSTmp//1068053398.txt</t>
  </si>
  <si>
    <t>Broj redova</t>
  </si>
  <si>
    <t>Gotovina i sredstva kod centralne banke</t>
  </si>
  <si>
    <t>_A0001</t>
  </si>
  <si>
    <t>_</t>
  </si>
  <si>
    <t>_1603452</t>
  </si>
  <si>
    <t>_0</t>
  </si>
  <si>
    <t>Založena finansijska sredstva</t>
  </si>
  <si>
    <t>_A0002</t>
  </si>
  <si>
    <t>Finansijska sredstva po fer vrednosti kroz bilans uspeha namenjena trgovanju</t>
  </si>
  <si>
    <t>_A0003</t>
  </si>
  <si>
    <t>Finansijska sredstva koja se inicijalno priznaju po fer vrednosti kroz bilans uspeha</t>
  </si>
  <si>
    <t>_A0004</t>
  </si>
  <si>
    <t>Finansijska sredstva raspoloživa za prodaju</t>
  </si>
  <si>
    <t>_A0005</t>
  </si>
  <si>
    <t>_913736</t>
  </si>
  <si>
    <t>Finansijska sredstva koja se drže do dospeća</t>
  </si>
  <si>
    <t>_A0006</t>
  </si>
  <si>
    <t>Krediti i potraživanja od banaka i drugih finan. organizacija</t>
  </si>
  <si>
    <t>_A0007</t>
  </si>
  <si>
    <t>_1756505</t>
  </si>
  <si>
    <t>Krediti i potraživanja od komitenata</t>
  </si>
  <si>
    <t>_A0008</t>
  </si>
  <si>
    <t>_5873639</t>
  </si>
  <si>
    <t>Promene fer vrednosti stavki koje su predmet zaštite od rizika</t>
  </si>
  <si>
    <t>_A0009</t>
  </si>
  <si>
    <t>_1309</t>
  </si>
  <si>
    <t>Potraživanja po osnovu finans. derivata namenjenih zaštiti od rizika</t>
  </si>
  <si>
    <t>_A0010</t>
  </si>
  <si>
    <t>Investicije u pridružena društva i zajedničke poduhvate</t>
  </si>
  <si>
    <t>_A0011</t>
  </si>
  <si>
    <t>Investicije u zavisna društva</t>
  </si>
  <si>
    <t>_A0012</t>
  </si>
  <si>
    <t>Nematerijalna ulaganja</t>
  </si>
  <si>
    <t>_A0013</t>
  </si>
  <si>
    <t>_38900</t>
  </si>
  <si>
    <t>Nekretnine, postrojenja i oprema</t>
  </si>
  <si>
    <t>_A0014</t>
  </si>
  <si>
    <t>_29020</t>
  </si>
  <si>
    <t>Investicione nekretnine</t>
  </si>
  <si>
    <t>_A0015</t>
  </si>
  <si>
    <t>_20135</t>
  </si>
  <si>
    <t>Tekuca poreska sredstva</t>
  </si>
  <si>
    <t>_A0016</t>
  </si>
  <si>
    <t>Odložena poreska sredstva</t>
  </si>
  <si>
    <t>_A0017</t>
  </si>
  <si>
    <t>_3833</t>
  </si>
  <si>
    <t>Stalna sredstva namenjena prodaji i sredstva poslovanja koje se obustavlja</t>
  </si>
  <si>
    <t>_A0018</t>
  </si>
  <si>
    <t>_382238</t>
  </si>
  <si>
    <t>Ostala sredstva</t>
  </si>
  <si>
    <t>_A0019</t>
  </si>
  <si>
    <t>_48593</t>
  </si>
  <si>
    <t>UKUPNO AKTIVA (od A0001 do A0019)</t>
  </si>
  <si>
    <t>_10671360</t>
  </si>
  <si>
    <t>Finansijske obaveze po fer vrednosti kroz bilans uspeha namenjene trgovanju</t>
  </si>
  <si>
    <t>_P0001</t>
  </si>
  <si>
    <t>Finansijske obaveze koje se inicijalno priznaju po fer vrednosti kroz bilans uspeha</t>
  </si>
  <si>
    <t>_P0002</t>
  </si>
  <si>
    <t>Obaveze po osnovu finans.derivata namenjenih zaštiti od rizika</t>
  </si>
  <si>
    <t>_P0003</t>
  </si>
  <si>
    <t>Depoziti i ostale obaveze prema bankama,drugim finans. organizac. i centralnoj banci</t>
  </si>
  <si>
    <t>_P0004</t>
  </si>
  <si>
    <t>_203206</t>
  </si>
  <si>
    <t>Depoziti i ostale obaveze prema drugim komitentima</t>
  </si>
  <si>
    <t>_8592080</t>
  </si>
  <si>
    <t>Promena fer vrednosti stavki koje su predmet zaštite od rizika</t>
  </si>
  <si>
    <t>_P0006</t>
  </si>
  <si>
    <t>_206</t>
  </si>
  <si>
    <t>Izdate sopstvene hartije od vrednosti i druga pozajmljena sredstva</t>
  </si>
  <si>
    <t>_P0007</t>
  </si>
  <si>
    <t>Subordinirane obaveze</t>
  </si>
  <si>
    <t>_P0008</t>
  </si>
  <si>
    <t>_134215</t>
  </si>
  <si>
    <t>Rezervisanja</t>
  </si>
  <si>
    <t>_P0009</t>
  </si>
  <si>
    <t>_17578</t>
  </si>
  <si>
    <t>Obaveze po osnovu sredstava namenjenih prodaji i sredstava poslovanja koje se obustavlja</t>
  </si>
  <si>
    <t>_P0010</t>
  </si>
  <si>
    <t>Tekuće poreske obaveze</t>
  </si>
  <si>
    <t>_P0011</t>
  </si>
  <si>
    <t>Odložene poreske obaveze</t>
  </si>
  <si>
    <t>_P0012</t>
  </si>
  <si>
    <t>_1746</t>
  </si>
  <si>
    <t>Ostale obaveze</t>
  </si>
  <si>
    <t>_P0013</t>
  </si>
  <si>
    <t>_87335</t>
  </si>
  <si>
    <t>UKUPNO obaveze (od 0401 do 0413)</t>
  </si>
  <si>
    <t>_9036366</t>
  </si>
  <si>
    <t>Akcijski kapital</t>
  </si>
  <si>
    <t>_P00141</t>
  </si>
  <si>
    <t>_3672407</t>
  </si>
  <si>
    <t>Sopstvene akcije</t>
  </si>
  <si>
    <t>_P00142</t>
  </si>
  <si>
    <t>Dobitak</t>
  </si>
  <si>
    <t>_P00143</t>
  </si>
  <si>
    <t>Gubitak</t>
  </si>
  <si>
    <t>_P00144</t>
  </si>
  <si>
    <t>_2047305</t>
  </si>
  <si>
    <t>Rezerve</t>
  </si>
  <si>
    <t>_P00145</t>
  </si>
  <si>
    <t>_9892</t>
  </si>
  <si>
    <t>Nerealizovani gubici</t>
  </si>
  <si>
    <t>_P00146</t>
  </si>
  <si>
    <t>UKUPNO KAPITAL (P00141-P00142+P00143-P00144+P00145-P00146)&gt;=0</t>
  </si>
  <si>
    <t>_1634994</t>
  </si>
  <si>
    <t>UKUPAN NEDOSTATAK KAPITALA (P00141-P00142+P00143-P00144+P00145-P00146)&lt;0</t>
  </si>
  <si>
    <t>UKUPNO PASIVA (0414+0421-0422)</t>
  </si>
  <si>
    <t>УКУПНЕ ВАНБИЛАНСНЕ ПОЗИЦИЈЕ</t>
  </si>
  <si>
    <t>90 односно 95</t>
  </si>
  <si>
    <t>Послови у име и за рачун трећих лица</t>
  </si>
  <si>
    <t>91 (осим 911 и 916)</t>
  </si>
  <si>
    <t>Преузете будуће обавезе</t>
  </si>
  <si>
    <t>Примљена јемства за обавезе</t>
  </si>
  <si>
    <t>Деривати</t>
  </si>
  <si>
    <t>93 (осим 932)</t>
  </si>
  <si>
    <t>Друге ванбилансне позиције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</si>
</sst>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in.&quot;#,##0_);\(&quot;Din.&quot;#,##0\)"/>
    <numFmt numFmtId="165" formatCode="&quot;Din.&quot;#,##0_);[Red]\(&quot;Din.&quot;#,##0\)"/>
    <numFmt numFmtId="166" formatCode="&quot;Din.&quot;#,##0.00_);\(&quot;Din.&quot;#,##0.00\)"/>
    <numFmt numFmtId="167" formatCode="&quot;Din.&quot;#,##0.00_);[Red]\(&quot;Din.&quot;#,##0.00\)"/>
    <numFmt numFmtId="168" formatCode="_(&quot;Din.&quot;* #,##0_);_(&quot;Din.&quot;* \(#,##0\);_(&quot;Din.&quot;* &quot;-&quot;_);_(@_)"/>
    <numFmt numFmtId="169" formatCode="_(&quot;Din.&quot;* #,##0.00_);_(&quot;Din.&quot;* \(#,##0.00\);_(&quot;Din.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dd\ mmmm\,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15" fontId="0" fillId="0" borderId="0" xfId="0" applyNumberFormat="1" applyAlignment="1">
      <alignment/>
    </xf>
    <xf numFmtId="0" fontId="23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23" fillId="0" borderId="11" xfId="0" applyFont="1" applyBorder="1" applyAlignment="1" quotePrefix="1">
      <alignment horizontal="center" wrapText="1"/>
    </xf>
    <xf numFmtId="3" fontId="23" fillId="0" borderId="11" xfId="0" applyNumberFormat="1" applyFont="1" applyBorder="1" applyAlignment="1">
      <alignment horizontal="right" wrapText="1"/>
    </xf>
    <xf numFmtId="0" fontId="20" fillId="0" borderId="12" xfId="0" applyFont="1" applyBorder="1" applyAlignment="1">
      <alignment/>
    </xf>
    <xf numFmtId="0" fontId="23" fillId="0" borderId="0" xfId="0" applyFont="1" applyAlignment="1">
      <alignment/>
    </xf>
    <xf numFmtId="0" fontId="23" fillId="0" borderId="13" xfId="0" applyFont="1" applyBorder="1" applyAlignment="1" quotePrefix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0" fillId="0" borderId="14" xfId="0" applyFont="1" applyBorder="1" applyAlignment="1">
      <alignment/>
    </xf>
    <xf numFmtId="0" fontId="20" fillId="0" borderId="13" xfId="0" applyFont="1" applyBorder="1" applyAlignment="1">
      <alignment/>
    </xf>
    <xf numFmtId="3" fontId="23" fillId="0" borderId="13" xfId="0" applyNumberFormat="1" applyFont="1" applyBorder="1" applyAlignment="1">
      <alignment horizontal="center" wrapText="1"/>
    </xf>
    <xf numFmtId="3" fontId="25" fillId="0" borderId="13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horizontal="left" vertical="center" wrapText="1"/>
    </xf>
    <xf numFmtId="0" fontId="20" fillId="0" borderId="18" xfId="0" applyFont="1" applyBorder="1" applyAlignment="1">
      <alignment/>
    </xf>
    <xf numFmtId="0" fontId="23" fillId="0" borderId="17" xfId="0" applyFont="1" applyBorder="1" applyAlignment="1">
      <alignment horizontal="center" wrapText="1"/>
    </xf>
    <xf numFmtId="3" fontId="23" fillId="0" borderId="14" xfId="0" applyNumberFormat="1" applyFont="1" applyBorder="1" applyAlignment="1">
      <alignment horizontal="center" wrapText="1"/>
    </xf>
    <xf numFmtId="0" fontId="25" fillId="0" borderId="19" xfId="0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0" fontId="23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wrapText="1"/>
    </xf>
    <xf numFmtId="3" fontId="20" fillId="0" borderId="20" xfId="0" applyNumberFormat="1" applyFont="1" applyBorder="1" applyAlignment="1">
      <alignment horizontal="right" vertical="top" wrapText="1"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center" wrapText="1"/>
    </xf>
    <xf numFmtId="0" fontId="23" fillId="0" borderId="15" xfId="0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5" fillId="0" borderId="19" xfId="0" applyFont="1" applyBorder="1" applyAlignment="1">
      <alignment wrapText="1"/>
    </xf>
    <xf numFmtId="0" fontId="27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top" wrapText="1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0" borderId="15" xfId="0" applyFont="1" applyBorder="1" applyAlignment="1" quotePrefix="1">
      <alignment horizontal="center" wrapText="1"/>
    </xf>
    <xf numFmtId="0" fontId="26" fillId="0" borderId="13" xfId="0" applyFont="1" applyBorder="1" applyAlignment="1">
      <alignment horizontal="left" vertical="top" wrapText="1"/>
    </xf>
    <xf numFmtId="3" fontId="26" fillId="0" borderId="13" xfId="0" applyNumberFormat="1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top" wrapText="1"/>
    </xf>
    <xf numFmtId="0" fontId="26" fillId="0" borderId="13" xfId="0" applyNumberFormat="1" applyFont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3" fontId="26" fillId="0" borderId="13" xfId="0" applyNumberFormat="1" applyFont="1" applyBorder="1" applyAlignment="1">
      <alignment horizontal="left"/>
    </xf>
    <xf numFmtId="0" fontId="26" fillId="0" borderId="13" xfId="0" applyNumberFormat="1" applyFont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3" fontId="23" fillId="0" borderId="13" xfId="0" applyNumberFormat="1" applyFont="1" applyBorder="1" applyAlignment="1">
      <alignment horizontal="right" wrapText="1"/>
    </xf>
    <xf numFmtId="3" fontId="23" fillId="0" borderId="14" xfId="0" applyNumberFormat="1" applyFont="1" applyBorder="1" applyAlignment="1">
      <alignment horizontal="right" wrapText="1"/>
    </xf>
    <xf numFmtId="3" fontId="25" fillId="0" borderId="12" xfId="0" applyNumberFormat="1" applyFont="1" applyBorder="1" applyAlignment="1">
      <alignment horizontal="right" wrapText="1"/>
    </xf>
    <xf numFmtId="3" fontId="23" fillId="0" borderId="13" xfId="0" applyNumberFormat="1" applyFont="1" applyBorder="1" applyAlignment="1">
      <alignment horizontal="right" vertical="top" wrapText="1"/>
    </xf>
    <xf numFmtId="3" fontId="23" fillId="0" borderId="14" xfId="0" applyNumberFormat="1" applyFont="1" applyBorder="1" applyAlignment="1">
      <alignment horizontal="right" vertical="top" wrapText="1"/>
    </xf>
    <xf numFmtId="3" fontId="25" fillId="0" borderId="12" xfId="0" applyNumberFormat="1" applyFont="1" applyBorder="1" applyAlignment="1">
      <alignment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5" fillId="0" borderId="15" xfId="0" applyFont="1" applyBorder="1" applyAlignment="1">
      <alignment wrapText="1"/>
    </xf>
    <xf numFmtId="0" fontId="25" fillId="0" borderId="15" xfId="0" applyFont="1" applyBorder="1" applyAlignment="1">
      <alignment horizontal="center" wrapText="1"/>
    </xf>
    <xf numFmtId="3" fontId="25" fillId="0" borderId="13" xfId="0" applyNumberFormat="1" applyFont="1" applyBorder="1" applyAlignment="1">
      <alignment horizontal="right" vertical="top" wrapText="1"/>
    </xf>
    <xf numFmtId="3" fontId="23" fillId="0" borderId="13" xfId="94" applyNumberFormat="1" applyFont="1" applyBorder="1">
      <alignment/>
      <protection/>
    </xf>
    <xf numFmtId="3" fontId="23" fillId="0" borderId="14" xfId="94" applyNumberFormat="1" applyFont="1" applyBorder="1">
      <alignment/>
      <protection/>
    </xf>
    <xf numFmtId="3" fontId="25" fillId="0" borderId="13" xfId="94" applyNumberFormat="1" applyFont="1" applyBorder="1">
      <alignment/>
      <protection/>
    </xf>
    <xf numFmtId="0" fontId="20" fillId="0" borderId="24" xfId="94" applyFont="1" applyBorder="1">
      <alignment/>
      <protection/>
    </xf>
    <xf numFmtId="3" fontId="25" fillId="0" borderId="12" xfId="94" applyNumberFormat="1" applyFont="1" applyBorder="1" applyAlignment="1">
      <alignment horizontal="right"/>
      <protection/>
    </xf>
    <xf numFmtId="3" fontId="23" fillId="0" borderId="14" xfId="94" applyNumberFormat="1" applyFont="1" applyBorder="1" applyAlignment="1">
      <alignment horizontal="right"/>
      <protection/>
    </xf>
    <xf numFmtId="3" fontId="23" fillId="0" borderId="13" xfId="94" applyNumberFormat="1" applyFont="1" applyBorder="1" applyAlignment="1">
      <alignment horizontal="right"/>
      <protection/>
    </xf>
    <xf numFmtId="3" fontId="23" fillId="0" borderId="18" xfId="94" applyNumberFormat="1" applyFont="1" applyBorder="1" applyAlignment="1">
      <alignment horizontal="right"/>
      <protection/>
    </xf>
    <xf numFmtId="3" fontId="23" fillId="0" borderId="11" xfId="94" applyNumberFormat="1" applyFont="1" applyBorder="1" applyAlignment="1">
      <alignment horizontal="right" wrapText="1"/>
      <protection/>
    </xf>
    <xf numFmtId="3" fontId="20" fillId="0" borderId="20" xfId="94" applyNumberFormat="1" applyFont="1" applyBorder="1" applyAlignment="1">
      <alignment horizontal="right" vertical="top" wrapText="1"/>
      <protection/>
    </xf>
    <xf numFmtId="3" fontId="23" fillId="0" borderId="13" xfId="94" applyNumberFormat="1" applyFont="1" applyBorder="1" applyAlignment="1">
      <alignment horizontal="right" wrapText="1"/>
      <protection/>
    </xf>
    <xf numFmtId="3" fontId="23" fillId="0" borderId="14" xfId="94" applyNumberFormat="1" applyFont="1" applyBorder="1" applyAlignment="1">
      <alignment horizontal="right" wrapText="1"/>
      <protection/>
    </xf>
    <xf numFmtId="3" fontId="25" fillId="0" borderId="12" xfId="94" applyNumberFormat="1" applyFont="1" applyBorder="1" applyAlignment="1">
      <alignment horizontal="right" wrapText="1"/>
      <protection/>
    </xf>
    <xf numFmtId="3" fontId="23" fillId="0" borderId="13" xfId="94" applyNumberFormat="1" applyFont="1" applyBorder="1" applyAlignment="1">
      <alignment horizontal="right" vertical="top" wrapText="1"/>
      <protection/>
    </xf>
    <xf numFmtId="3" fontId="23" fillId="0" borderId="14" xfId="94" applyNumberFormat="1" applyFont="1" applyBorder="1" applyAlignment="1">
      <alignment horizontal="right" vertical="top" wrapText="1"/>
      <protection/>
    </xf>
    <xf numFmtId="3" fontId="25" fillId="0" borderId="12" xfId="94" applyNumberFormat="1" applyFont="1" applyBorder="1">
      <alignment/>
      <protection/>
    </xf>
    <xf numFmtId="3" fontId="25" fillId="0" borderId="13" xfId="94" applyNumberFormat="1" applyFont="1" applyBorder="1" applyAlignment="1">
      <alignment horizontal="right" vertical="top" wrapText="1"/>
      <protection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 horizontal="center"/>
    </xf>
    <xf numFmtId="3" fontId="25" fillId="0" borderId="13" xfId="0" applyNumberFormat="1" applyFont="1" applyBorder="1" applyAlignment="1">
      <alignment horizontal="center"/>
    </xf>
    <xf numFmtId="3" fontId="25" fillId="0" borderId="13" xfId="0" applyNumberFormat="1" applyFont="1" applyBorder="1" applyAlignment="1">
      <alignment/>
    </xf>
    <xf numFmtId="3" fontId="20" fillId="0" borderId="13" xfId="0" applyNumberFormat="1" applyFont="1" applyBorder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 3 2" xfId="95"/>
    <cellStyle name="Normal 3 3" xfId="96"/>
    <cellStyle name="Normal 4" xfId="97"/>
    <cellStyle name="Normal 4 2" xfId="98"/>
    <cellStyle name="Normal 5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62"/>
  <sheetViews>
    <sheetView tabSelected="1" zoomScaleSheetLayoutView="100" workbookViewId="0" topLeftCell="A1">
      <selection activeCell="B61" sqref="B61"/>
    </sheetView>
  </sheetViews>
  <sheetFormatPr defaultColWidth="9.140625" defaultRowHeight="12.75"/>
  <cols>
    <col min="1" max="1" width="13.140625" style="1" customWidth="1"/>
    <col min="2" max="2" width="65.57421875" style="1" customWidth="1"/>
    <col min="3" max="3" width="7.00390625" style="1" customWidth="1"/>
    <col min="4" max="4" width="9.00390625" style="1" customWidth="1"/>
    <col min="5" max="5" width="11.57421875" style="1" customWidth="1"/>
    <col min="6" max="6" width="10.8515625" style="1" customWidth="1"/>
    <col min="7" max="7" width="10.57421875" style="1" customWidth="1"/>
    <col min="8" max="16384" width="9.140625" style="1" customWidth="1"/>
  </cols>
  <sheetData>
    <row r="1" spans="2:8" ht="12.75">
      <c r="B1" s="6" t="str">
        <f>IF(AntRez!B5="","",CONCATENATE(AntRez!B5,", ",AntRez!C5))</f>
        <v>VTB Banka a.d. Beograd, BEOGRAD</v>
      </c>
      <c r="C1" s="8"/>
      <c r="D1" s="8"/>
      <c r="G1" s="11" t="s">
        <v>16</v>
      </c>
      <c r="H1" s="41"/>
    </row>
    <row r="2" spans="2:8" ht="11.25">
      <c r="B2" s="1" t="s">
        <v>1</v>
      </c>
      <c r="G2" s="2" t="s">
        <v>0</v>
      </c>
      <c r="H2" s="41"/>
    </row>
    <row r="3" ht="11.25">
      <c r="H3" s="41"/>
    </row>
    <row r="4" spans="2:8" ht="15.75">
      <c r="B4" s="13" t="s">
        <v>2</v>
      </c>
      <c r="C4" s="9"/>
      <c r="D4" s="9"/>
      <c r="E4" s="9"/>
      <c r="H4" s="41"/>
    </row>
    <row r="5" spans="2:8" ht="15" customHeight="1">
      <c r="B5" s="12" t="str">
        <f>CONCATENATE("са стањем на дан ",TEXT(AntRez!E5,"DD.MM.YYYY"),".године")</f>
        <v>са стањем на дан 31.12.2017.године</v>
      </c>
      <c r="C5" s="10"/>
      <c r="D5" s="10"/>
      <c r="E5" s="10"/>
      <c r="H5" s="41"/>
    </row>
    <row r="6" spans="7:8" ht="10.5" customHeight="1">
      <c r="G6" s="2" t="s">
        <v>21</v>
      </c>
      <c r="H6" s="41"/>
    </row>
    <row r="7" spans="1:7" ht="20.25" customHeight="1">
      <c r="A7" s="99" t="s">
        <v>6</v>
      </c>
      <c r="B7" s="101" t="s">
        <v>3</v>
      </c>
      <c r="C7" s="95" t="s">
        <v>7</v>
      </c>
      <c r="D7" s="95" t="s">
        <v>17</v>
      </c>
      <c r="E7" s="95" t="s">
        <v>4</v>
      </c>
      <c r="F7" s="97" t="s">
        <v>20</v>
      </c>
      <c r="G7" s="98"/>
    </row>
    <row r="8" spans="1:7" ht="14.25" customHeight="1">
      <c r="A8" s="100"/>
      <c r="B8" s="102"/>
      <c r="C8" s="96"/>
      <c r="D8" s="96"/>
      <c r="E8" s="96"/>
      <c r="F8" s="47" t="s">
        <v>18</v>
      </c>
      <c r="G8" s="47" t="s">
        <v>19</v>
      </c>
    </row>
    <row r="9" spans="1:7" ht="12" customHeight="1" thickBot="1">
      <c r="A9" s="49">
        <v>1</v>
      </c>
      <c r="B9" s="50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</row>
    <row r="10" spans="1:7" ht="51.75" customHeight="1">
      <c r="A10" s="48" t="s">
        <v>23</v>
      </c>
      <c r="B10" s="42" t="s">
        <v>22</v>
      </c>
      <c r="C10" s="14" t="str">
        <f>IF(AntRez!E21="_","",IF(AntRez!E21="","",MID(AntRez!E21,2,20)))</f>
        <v>A0001</v>
      </c>
      <c r="D10" s="19">
        <f>IF(AntRez!F21="_","",IF(AntRez!F21="","",MID(AntRez!F21,2,20)))</f>
      </c>
      <c r="E10" s="15">
        <f>IF(AntRez!G21="_",0,IF(AntRez!G21="",0,VALUE(MID(AntRez!G21,2,20))))</f>
        <v>1603452</v>
      </c>
      <c r="F10" s="81">
        <v>1954619</v>
      </c>
      <c r="G10" s="80">
        <v>2995802</v>
      </c>
    </row>
    <row r="11" spans="1:7" ht="12">
      <c r="A11" s="26"/>
      <c r="B11" s="30" t="s">
        <v>24</v>
      </c>
      <c r="C11" s="18" t="str">
        <f>IF(AntRez!E22="_","",IF(AntRez!E22="","",MID(AntRez!E22,2,20)))</f>
        <v>A0002</v>
      </c>
      <c r="D11" s="20">
        <f>IF(AntRez!F22="_","",IF(AntRez!F22="","",MID(AntRez!F22,2,20)))</f>
      </c>
      <c r="E11" s="62">
        <f>IF(AntRez!G22="_",0,IF(AntRez!G22="",0,VALUE(MID(AntRez!G22,2,20))))</f>
        <v>0</v>
      </c>
      <c r="F11" s="83">
        <v>0</v>
      </c>
      <c r="G11" s="79">
        <v>0</v>
      </c>
    </row>
    <row r="12" spans="1:7" ht="24">
      <c r="A12" s="54" t="s">
        <v>27</v>
      </c>
      <c r="B12" s="68" t="s">
        <v>25</v>
      </c>
      <c r="C12" s="51" t="str">
        <f>IF(AntRez!E23="_","",IF(AntRez!E23="","",MID(AntRez!E23,2,20)))</f>
        <v>A0003</v>
      </c>
      <c r="D12" s="20">
        <f>IF(AntRez!F23="_","",IF(AntRez!F23="","",MID(AntRez!F23,2,20)))</f>
      </c>
      <c r="E12" s="62">
        <f>IF(AntRez!G23="_",0,IF(AntRez!G23="",0,VALUE(MID(AntRez!G23,2,20))))</f>
        <v>0</v>
      </c>
      <c r="F12" s="83">
        <v>0</v>
      </c>
      <c r="G12" s="79">
        <v>0</v>
      </c>
    </row>
    <row r="13" spans="1:7" ht="24">
      <c r="A13" s="54" t="s">
        <v>28</v>
      </c>
      <c r="B13" s="69" t="s">
        <v>26</v>
      </c>
      <c r="C13" s="51" t="str">
        <f>IF(AntRez!E24="_","",IF(AntRez!E24="","",MID(AntRez!E24,2,20)))</f>
        <v>A0004</v>
      </c>
      <c r="D13" s="20">
        <f>IF(AntRez!F24="_","",IF(AntRez!F24="","",MID(AntRez!F24,2,20)))</f>
      </c>
      <c r="E13" s="62">
        <f>IF(AntRez!G24="_",0,IF(AntRez!G24="",0,VALUE(MID(AntRez!G24,2,20))))</f>
        <v>0</v>
      </c>
      <c r="F13" s="83">
        <v>0</v>
      </c>
      <c r="G13" s="79">
        <v>0</v>
      </c>
    </row>
    <row r="14" spans="1:7" ht="16.5">
      <c r="A14" s="52" t="s">
        <v>60</v>
      </c>
      <c r="B14" s="29" t="s">
        <v>29</v>
      </c>
      <c r="C14" s="18" t="str">
        <f>IF(AntRez!E25="_","",IF(AntRez!E25="","",MID(AntRez!E25,2,20)))</f>
        <v>A0005</v>
      </c>
      <c r="D14" s="20">
        <f>IF(AntRez!F25="_","",IF(AntRez!F25="","",MID(AntRez!F25,2,20)))</f>
      </c>
      <c r="E14" s="62">
        <f>IF(AntRez!G25="_",0,IF(AntRez!G25="",0,VALUE(MID(AntRez!G25,2,20))))</f>
        <v>913736</v>
      </c>
      <c r="F14" s="83">
        <v>0</v>
      </c>
      <c r="G14" s="79">
        <v>0</v>
      </c>
    </row>
    <row r="15" spans="1:7" ht="17.25" customHeight="1">
      <c r="A15" s="52" t="s">
        <v>61</v>
      </c>
      <c r="B15" s="32" t="s">
        <v>30</v>
      </c>
      <c r="C15" s="18" t="str">
        <f>IF(AntRez!E26="_","",IF(AntRez!E26="","",MID(AntRez!E26,2,20)))</f>
        <v>A0006</v>
      </c>
      <c r="D15" s="20">
        <f>IF(AntRez!F26="_","",IF(AntRez!F26="","",MID(AntRez!F26,2,20)))</f>
      </c>
      <c r="E15" s="62">
        <f>IF(AntRez!G26="_",0,IF(AntRez!G26="",0,VALUE(MID(AntRez!G26,2,20))))</f>
        <v>0</v>
      </c>
      <c r="F15" s="83">
        <v>1077894</v>
      </c>
      <c r="G15" s="79">
        <v>665698</v>
      </c>
    </row>
    <row r="16" spans="1:7" ht="18" customHeight="1">
      <c r="A16" s="52" t="s">
        <v>62</v>
      </c>
      <c r="B16" s="32" t="s">
        <v>31</v>
      </c>
      <c r="C16" s="18" t="str">
        <f>IF(AntRez!E27="_","",IF(AntRez!E27="","",MID(AntRez!E27,2,20)))</f>
        <v>A0007</v>
      </c>
      <c r="D16" s="20">
        <f>IF(AntRez!F27="_","",IF(AntRez!F27="","",MID(AntRez!F27,2,20)))</f>
      </c>
      <c r="E16" s="62">
        <f>IF(AntRez!G27="_",0,IF(AntRez!G27="",0,VALUE(MID(AntRez!G27,2,20))))</f>
        <v>1756505</v>
      </c>
      <c r="F16" s="83">
        <v>3414075</v>
      </c>
      <c r="G16" s="79">
        <v>1502811</v>
      </c>
    </row>
    <row r="17" spans="1:7" ht="17.25" customHeight="1">
      <c r="A17" s="52" t="s">
        <v>63</v>
      </c>
      <c r="B17" s="32" t="s">
        <v>32</v>
      </c>
      <c r="C17" s="18" t="str">
        <f>IF(AntRez!E28="_","",IF(AntRez!E28="","",MID(AntRez!E28,2,20)))</f>
        <v>A0008</v>
      </c>
      <c r="D17" s="20">
        <f>IF(AntRez!F28="_","",IF(AntRez!F28="","",MID(AntRez!F28,2,20)))</f>
      </c>
      <c r="E17" s="62">
        <f>IF(AntRez!G28="_",0,IF(AntRez!G28="",0,VALUE(MID(AntRez!G28,2,20))))</f>
        <v>5873639</v>
      </c>
      <c r="F17" s="83">
        <v>4747244</v>
      </c>
      <c r="G17" s="79">
        <v>5925424</v>
      </c>
    </row>
    <row r="18" spans="1:7" ht="12" customHeight="1">
      <c r="A18" s="53">
        <v>123223</v>
      </c>
      <c r="B18" s="32" t="s">
        <v>33</v>
      </c>
      <c r="C18" s="20" t="str">
        <f>IF(AntRez!E29="_","",IF(AntRez!E29="","",MID(AntRez!E29,2,20)))</f>
        <v>A0009</v>
      </c>
      <c r="D18" s="20">
        <f>IF(AntRez!F29="_","",IF(AntRez!F29="","",MID(AntRez!F29,2,20)))</f>
      </c>
      <c r="E18" s="62">
        <f>IF(AntRez!G29="_",0,IF(AntRez!G29="",0,VALUE(MID(AntRez!G29,2,20))))</f>
        <v>1309</v>
      </c>
      <c r="F18" s="83">
        <v>0</v>
      </c>
      <c r="G18" s="79">
        <v>0</v>
      </c>
    </row>
    <row r="19" spans="1:7" ht="12" customHeight="1">
      <c r="A19" s="53">
        <v>126226</v>
      </c>
      <c r="B19" s="32" t="s">
        <v>34</v>
      </c>
      <c r="C19" s="20" t="str">
        <f>IF(AntRez!E30="_","",IF(AntRez!E30="","",MID(AntRez!E30,2,20)))</f>
        <v>A0010</v>
      </c>
      <c r="D19" s="20">
        <f>IF(AntRez!F30="_","",IF(AntRez!F30="","",MID(AntRez!F30,2,20)))</f>
      </c>
      <c r="E19" s="62">
        <f>IF(AntRez!G30="_",0,IF(AntRez!G30="",0,VALUE(MID(AntRez!G30,2,20))))</f>
        <v>0</v>
      </c>
      <c r="F19" s="83">
        <v>0</v>
      </c>
      <c r="G19" s="79">
        <v>0</v>
      </c>
    </row>
    <row r="20" spans="1:7" ht="18.75" customHeight="1">
      <c r="A20" s="52" t="s">
        <v>64</v>
      </c>
      <c r="B20" s="32" t="s">
        <v>35</v>
      </c>
      <c r="C20" s="20" t="str">
        <f>IF(AntRez!E31="_","",IF(AntRez!E31="","",MID(AntRez!E31,2,20)))</f>
        <v>A0011</v>
      </c>
      <c r="D20" s="20">
        <f>IF(AntRez!F31="_","",IF(AntRez!F31="","",MID(AntRez!F31,2,20)))</f>
      </c>
      <c r="E20" s="62">
        <f>IF(AntRez!G31="_",0,IF(AntRez!G31="",0,VALUE(MID(AntRez!G31,2,20))))</f>
        <v>0</v>
      </c>
      <c r="F20" s="83">
        <v>0</v>
      </c>
      <c r="G20" s="79">
        <v>0</v>
      </c>
    </row>
    <row r="21" spans="1:7" ht="15.75" customHeight="1">
      <c r="A21" s="52" t="s">
        <v>65</v>
      </c>
      <c r="B21" s="32" t="s">
        <v>36</v>
      </c>
      <c r="C21" s="20" t="str">
        <f>IF(AntRez!E32="_","",IF(AntRez!E32="","",MID(AntRez!E32,2,20)))</f>
        <v>A0012</v>
      </c>
      <c r="D21" s="20">
        <f>IF(AntRez!F32="_","",IF(AntRez!F32="","",MID(AntRez!F32,2,20)))</f>
      </c>
      <c r="E21" s="62">
        <f>IF(AntRez!G32="_",0,IF(AntRez!G32="",0,VALUE(MID(AntRez!G32,2,20))))</f>
        <v>0</v>
      </c>
      <c r="F21" s="83">
        <v>0</v>
      </c>
      <c r="G21" s="79">
        <v>0</v>
      </c>
    </row>
    <row r="22" spans="1:7" ht="12" customHeight="1">
      <c r="A22" s="54">
        <v>33</v>
      </c>
      <c r="B22" s="32" t="s">
        <v>8</v>
      </c>
      <c r="C22" s="20" t="str">
        <f>IF(AntRez!E33="_","",IF(AntRez!E33="","",MID(AntRez!E33,2,20)))</f>
        <v>A0013</v>
      </c>
      <c r="D22" s="20">
        <f>IF(AntRez!F33="_","",IF(AntRez!F33="","",MID(AntRez!F33,2,20)))</f>
      </c>
      <c r="E22" s="62">
        <f>IF(AntRez!G33="_",0,IF(AntRez!G33="",0,VALUE(MID(AntRez!G33,2,20))))</f>
        <v>38900</v>
      </c>
      <c r="F22" s="83">
        <v>44819</v>
      </c>
      <c r="G22" s="79">
        <v>20029</v>
      </c>
    </row>
    <row r="23" spans="1:7" ht="12" customHeight="1">
      <c r="A23" s="54">
        <v>34</v>
      </c>
      <c r="B23" s="32" t="s">
        <v>37</v>
      </c>
      <c r="C23" s="20" t="str">
        <f>IF(AntRez!E34="_","",IF(AntRez!E34="","",MID(AntRez!E34,2,20)))</f>
        <v>A0014</v>
      </c>
      <c r="D23" s="21">
        <f>IF(AntRez!F34="_","",IF(AntRez!F34="","",MID(AntRez!F34,2,20)))</f>
      </c>
      <c r="E23" s="62">
        <f>IF(AntRez!G34="_",0,IF(AntRez!G34="",0,VALUE(MID(AntRez!G34,2,20))))</f>
        <v>29020</v>
      </c>
      <c r="F23" s="83">
        <v>28965</v>
      </c>
      <c r="G23" s="79">
        <v>35740</v>
      </c>
    </row>
    <row r="24" spans="1:7" ht="12" customHeight="1">
      <c r="A24" s="54">
        <v>35</v>
      </c>
      <c r="B24" s="32" t="s">
        <v>38</v>
      </c>
      <c r="C24" s="20" t="str">
        <f>IF(AntRez!E35="_","",IF(AntRez!E35="","",MID(AntRez!E35,2,20)))</f>
        <v>A0015</v>
      </c>
      <c r="D24" s="20">
        <f>IF(AntRez!F35="_","",IF(AntRez!F35="","",MID(AntRez!F35,2,20)))</f>
      </c>
      <c r="E24" s="62">
        <f>IF(AntRez!G35="_",0,IF(AntRez!G35="",0,VALUE(MID(AntRez!G35,2,20))))</f>
        <v>20135</v>
      </c>
      <c r="F24" s="83">
        <v>0</v>
      </c>
      <c r="G24" s="79">
        <v>0</v>
      </c>
    </row>
    <row r="25" spans="1:7" ht="16.5" customHeight="1">
      <c r="A25" s="52" t="s">
        <v>66</v>
      </c>
      <c r="B25" s="32" t="s">
        <v>39</v>
      </c>
      <c r="C25" s="20" t="str">
        <f>IF(AntRez!E36="_","",IF(AntRez!E36="","",MID(AntRez!E36,2,20)))</f>
        <v>A0016</v>
      </c>
      <c r="D25" s="20">
        <f>IF(AntRez!F36="_","",IF(AntRez!F36="","",MID(AntRez!F36,2,20)))</f>
      </c>
      <c r="E25" s="62">
        <f>IF(AntRez!G36="_",0,IF(AntRez!G36="",0,VALUE(MID(AntRez!G36,2,20))))</f>
        <v>0</v>
      </c>
      <c r="F25" s="83">
        <v>0</v>
      </c>
      <c r="G25" s="79">
        <v>0</v>
      </c>
    </row>
    <row r="26" spans="1:7" ht="12" customHeight="1">
      <c r="A26" s="55">
        <v>37</v>
      </c>
      <c r="B26" s="32" t="s">
        <v>9</v>
      </c>
      <c r="C26" s="20" t="str">
        <f>IF(AntRez!E37="_","",IF(AntRez!E37="","",MID(AntRez!E37,2,20)))</f>
        <v>A0017</v>
      </c>
      <c r="D26" s="20">
        <f>IF(AntRez!F37="_","",IF(AntRez!F37="","",MID(AntRez!F37,2,20)))</f>
      </c>
      <c r="E26" s="62">
        <f>IF(AntRez!G37="_",0,IF(AntRez!G37="",0,VALUE(MID(AntRez!G37,2,20))))</f>
        <v>3833</v>
      </c>
      <c r="F26" s="83">
        <v>3611</v>
      </c>
      <c r="G26" s="79">
        <v>4414</v>
      </c>
    </row>
    <row r="27" spans="1:7" ht="12" customHeight="1">
      <c r="A27" s="55">
        <v>36</v>
      </c>
      <c r="B27" s="32" t="s">
        <v>15</v>
      </c>
      <c r="C27" s="20" t="str">
        <f>IF(AntRez!E38="_","",IF(AntRez!E38="","",MID(AntRez!E38,2,20)))</f>
        <v>A0018</v>
      </c>
      <c r="D27" s="20">
        <f>IF(AntRez!F38="_","",IF(AntRez!F38="","",MID(AntRez!F38,2,20)))</f>
      </c>
      <c r="E27" s="62">
        <f>IF(AntRez!G38="_",0,IF(AntRez!G38="",0,VALUE(MID(AntRez!G38,2,20))))</f>
        <v>382238</v>
      </c>
      <c r="F27" s="83">
        <v>375484</v>
      </c>
      <c r="G27" s="79">
        <v>0</v>
      </c>
    </row>
    <row r="28" spans="1:7" ht="25.5" customHeight="1" thickBot="1">
      <c r="A28" s="56" t="s">
        <v>67</v>
      </c>
      <c r="B28" s="30" t="s">
        <v>10</v>
      </c>
      <c r="C28" s="22" t="str">
        <f>IF(AntRez!E39="_","",IF(AntRez!E39="","",MID(AntRez!E39,2,20)))</f>
        <v>A0019</v>
      </c>
      <c r="D28" s="22">
        <f>IF(AntRez!F39="_","",IF(AntRez!F39="","",MID(AntRez!F39,2,20)))</f>
      </c>
      <c r="E28" s="63">
        <f>IF(AntRez!G39="_",0,IF(AntRez!G39="",0,VALUE(MID(AntRez!G39,2,20))))</f>
        <v>48593</v>
      </c>
      <c r="F28" s="84">
        <v>31126</v>
      </c>
      <c r="G28" s="78">
        <v>66203</v>
      </c>
    </row>
    <row r="29" spans="1:7" ht="13.5" thickBot="1">
      <c r="A29" s="16"/>
      <c r="B29" s="43" t="s">
        <v>40</v>
      </c>
      <c r="C29" s="23">
        <f>IF(AntRez!E40="_","",IF(AntRez!E40="","",MID(AntRez!E40,2,20)))</f>
      </c>
      <c r="D29" s="23">
        <f>IF(AntRez!F40="_","",IF(AntRez!F40="","",MID(AntRez!F40,2,20)))</f>
      </c>
      <c r="E29" s="64">
        <f>IF(AntRez!G40="_",0,IF(AntRez!G40="",0,VALUE(MID(AntRez!G40,2,20))))</f>
        <v>10671360</v>
      </c>
      <c r="F29" s="85">
        <v>11677837</v>
      </c>
      <c r="G29" s="77">
        <v>11216121</v>
      </c>
    </row>
    <row r="30" spans="1:7" ht="12">
      <c r="A30" s="33"/>
      <c r="B30" s="38"/>
      <c r="C30" s="39"/>
      <c r="D30" s="39"/>
      <c r="E30" s="40"/>
      <c r="F30" s="82"/>
      <c r="G30" s="76"/>
    </row>
    <row r="31" spans="1:7" s="17" customFormat="1" ht="60">
      <c r="A31" s="57" t="s">
        <v>68</v>
      </c>
      <c r="B31" s="30" t="s">
        <v>41</v>
      </c>
      <c r="C31" s="20" t="str">
        <f>IF(AntRez!E42="_","",IF(AntRez!E42="","",MID(AntRez!E42,2,20)))</f>
        <v>P0001</v>
      </c>
      <c r="D31" s="27">
        <f>IF(AntRez!F42="_","",IF(AntRez!F42="","",MID(AntRez!F42,2,20)))</f>
      </c>
      <c r="E31" s="62">
        <f>IF(AntRez!G42="_",0,IF(AntRez!G42="",0,VALUE(MID(AntRez!G42,2,20))))</f>
        <v>0</v>
      </c>
      <c r="F31" s="83">
        <v>0</v>
      </c>
      <c r="G31" s="79">
        <v>0</v>
      </c>
    </row>
    <row r="32" spans="1:7" ht="24">
      <c r="A32" s="58" t="s">
        <v>69</v>
      </c>
      <c r="B32" s="31" t="s">
        <v>42</v>
      </c>
      <c r="C32" s="24" t="str">
        <f>IF(AntRez!E43="_","",IF(AntRez!E43="","",MID(AntRez!E43,2,20)))</f>
        <v>P0002</v>
      </c>
      <c r="D32" s="27">
        <f>IF(AntRez!F43="_","",IF(AntRez!F43="","",MID(AntRez!F43,2,20)))</f>
      </c>
      <c r="E32" s="62">
        <f>IF(AntRez!G43="_",0,IF(AntRez!G43="",0,VALUE(MID(AntRez!G43,2,20))))</f>
        <v>0</v>
      </c>
      <c r="F32" s="83">
        <v>0</v>
      </c>
      <c r="G32" s="79">
        <v>0</v>
      </c>
    </row>
    <row r="33" spans="1:7" ht="12.75" customHeight="1">
      <c r="A33" s="59">
        <v>417517</v>
      </c>
      <c r="B33" s="31" t="s">
        <v>46</v>
      </c>
      <c r="C33" s="24" t="str">
        <f>IF(AntRez!E44="_","",IF(AntRez!E44="","",MID(AntRez!E44,2,20)))</f>
        <v>P0003</v>
      </c>
      <c r="D33" s="27">
        <f>IF(AntRez!F44="_","",IF(AntRez!F44="","",MID(AntRez!F44,2,20)))</f>
      </c>
      <c r="E33" s="62">
        <f>IF(AntRez!G44="_",0,IF(AntRez!G44="",0,VALUE(MID(AntRez!G44,2,20))))</f>
        <v>0</v>
      </c>
      <c r="F33" s="83">
        <v>0</v>
      </c>
      <c r="G33" s="79">
        <v>0</v>
      </c>
    </row>
    <row r="34" spans="1:7" ht="57.75">
      <c r="A34" s="60" t="s">
        <v>70</v>
      </c>
      <c r="B34" s="31" t="s">
        <v>47</v>
      </c>
      <c r="C34" s="24" t="str">
        <f>IF(AntRez!E45="_","",IF(AntRez!E45="","",MID(AntRez!E45,2,20)))</f>
        <v>P0004</v>
      </c>
      <c r="D34" s="27">
        <f>IF(AntRez!F45="_","",IF(AntRez!F45="","",MID(AntRez!F45,2,20)))</f>
      </c>
      <c r="E34" s="62">
        <f>IF(AntRez!G45="_",0,IF(AntRez!G45="",0,VALUE(MID(AntRez!G45,2,20))))</f>
        <v>203206</v>
      </c>
      <c r="F34" s="83">
        <v>312950</v>
      </c>
      <c r="G34" s="79">
        <v>295752</v>
      </c>
    </row>
    <row r="35" spans="1:7" ht="57.75">
      <c r="A35" s="60" t="s">
        <v>71</v>
      </c>
      <c r="B35" s="44" t="s">
        <v>48</v>
      </c>
      <c r="C35" s="24">
        <f>IF(AntRez!E46="_","",IF(AntRez!E46="","",MID(AntRez!E46,2,20)))</f>
      </c>
      <c r="D35" s="28">
        <f>IF(AntRez!F46="_","",IF(AntRez!F46="","",MID(AntRez!F46,2,20)))</f>
      </c>
      <c r="E35" s="62">
        <f>IF(AntRez!G46="_",0,IF(AntRez!G46="",0,VALUE(MID(AntRez!G46,2,20))))</f>
        <v>8592080</v>
      </c>
      <c r="F35" s="83">
        <v>9329321</v>
      </c>
      <c r="G35" s="79">
        <v>8278370</v>
      </c>
    </row>
    <row r="36" spans="1:7" ht="12">
      <c r="A36" s="59">
        <v>418518</v>
      </c>
      <c r="B36" s="44" t="s">
        <v>49</v>
      </c>
      <c r="C36" s="24" t="str">
        <f>IF(AntRez!E47="_","",IF(AntRez!E47="","",MID(AntRez!E47,2,20)))</f>
        <v>P0006</v>
      </c>
      <c r="D36" s="27">
        <f>IF(AntRez!F47="_","",IF(AntRez!F47="","",MID(AntRez!F47,2,20)))</f>
      </c>
      <c r="E36" s="62">
        <f>IF(AntRez!G47="_",0,IF(AntRez!G47="",0,VALUE(MID(AntRez!G47,2,20))))</f>
        <v>206</v>
      </c>
      <c r="F36" s="83">
        <v>424</v>
      </c>
      <c r="G36" s="79">
        <v>0</v>
      </c>
    </row>
    <row r="37" spans="1:7" ht="24.75">
      <c r="A37" s="60" t="s">
        <v>72</v>
      </c>
      <c r="B37" s="44" t="s">
        <v>43</v>
      </c>
      <c r="C37" s="24" t="str">
        <f>IF(AntRez!E48="_","",IF(AntRez!E48="","",MID(AntRez!E48,2,20)))</f>
        <v>P0007</v>
      </c>
      <c r="D37" s="27">
        <f>IF(AntRez!F48="_","",IF(AntRez!F48="","",MID(AntRez!F48,2,20)))</f>
      </c>
      <c r="E37" s="62">
        <f>IF(AntRez!G48="_",0,IF(AntRez!G48="",0,VALUE(MID(AntRez!G48,2,20))))</f>
        <v>0</v>
      </c>
      <c r="F37" s="83">
        <v>0</v>
      </c>
      <c r="G37" s="79">
        <v>0</v>
      </c>
    </row>
    <row r="38" spans="1:7" ht="24.75">
      <c r="A38" s="60" t="s">
        <v>73</v>
      </c>
      <c r="B38" s="44" t="s">
        <v>44</v>
      </c>
      <c r="C38" s="24" t="str">
        <f>IF(AntRez!E49="_","",IF(AntRez!E49="","",MID(AntRez!E49,2,20)))</f>
        <v>P0008</v>
      </c>
      <c r="D38" s="27">
        <f>IF(AntRez!F49="_","",IF(AntRez!F49="","",MID(AntRez!F49,2,20)))</f>
      </c>
      <c r="E38" s="62">
        <f>IF(AntRez!G49="_",0,IF(AntRez!G49="",0,VALUE(MID(AntRez!G49,2,20))))</f>
        <v>134215</v>
      </c>
      <c r="F38" s="83">
        <v>150719</v>
      </c>
      <c r="G38" s="79">
        <v>486504</v>
      </c>
    </row>
    <row r="39" spans="1:7" ht="12" customHeight="1">
      <c r="A39" s="59">
        <v>450451452453454</v>
      </c>
      <c r="B39" s="31" t="s">
        <v>11</v>
      </c>
      <c r="C39" s="24" t="str">
        <f>IF(AntRez!E50="_","",IF(AntRez!E50="","",MID(AntRez!E50,2,20)))</f>
        <v>P0009</v>
      </c>
      <c r="D39" s="27">
        <f>IF(AntRez!F50="_","",IF(AntRez!F50="","",MID(AntRez!F50,2,20)))</f>
      </c>
      <c r="E39" s="62">
        <f>IF(AntRez!G50="_",0,IF(AntRez!G50="",0,VALUE(MID(AntRez!G50,2,20))))</f>
        <v>17578</v>
      </c>
      <c r="F39" s="83">
        <v>6045</v>
      </c>
      <c r="G39" s="79">
        <v>2867</v>
      </c>
    </row>
    <row r="40" spans="1:7" ht="24">
      <c r="A40" s="57">
        <v>46</v>
      </c>
      <c r="B40" s="44" t="s">
        <v>50</v>
      </c>
      <c r="C40" s="24" t="str">
        <f>IF(AntRez!E51="_","",IF(AntRez!E51="","",MID(AntRez!E51,2,20)))</f>
        <v>P0010</v>
      </c>
      <c r="D40" s="27">
        <f>IF(AntRez!F51="_","",IF(AntRez!F51="","",MID(AntRez!F51,2,20)))</f>
      </c>
      <c r="E40" s="62">
        <f>IF(AntRez!G51="_",0,IF(AntRez!G51="",0,VALUE(MID(AntRez!G51,2,20))))</f>
        <v>0</v>
      </c>
      <c r="F40" s="83">
        <v>0</v>
      </c>
      <c r="G40" s="79">
        <v>0</v>
      </c>
    </row>
    <row r="41" spans="1:7" ht="12">
      <c r="A41" s="57">
        <v>455</v>
      </c>
      <c r="B41" s="44" t="s">
        <v>45</v>
      </c>
      <c r="C41" s="24" t="str">
        <f>IF(AntRez!E52="_","",IF(AntRez!E52="","",MID(AntRez!E52,2,20)))</f>
        <v>P0011</v>
      </c>
      <c r="D41" s="27">
        <f>IF(AntRez!F52="_","",IF(AntRez!F52="","",MID(AntRez!F52,2,20)))</f>
      </c>
      <c r="E41" s="62">
        <f>IF(AntRez!G52="_",0,IF(AntRez!G52="",0,VALUE(MID(AntRez!G52,2,20))))</f>
        <v>0</v>
      </c>
      <c r="F41" s="83">
        <v>0</v>
      </c>
      <c r="G41" s="79">
        <v>0</v>
      </c>
    </row>
    <row r="42" spans="1:7" ht="12">
      <c r="A42" s="57">
        <v>47</v>
      </c>
      <c r="B42" s="44" t="s">
        <v>13</v>
      </c>
      <c r="C42" s="24" t="str">
        <f>IF(AntRez!E53="_","",IF(AntRez!E53="","",MID(AntRez!E53,2,20)))</f>
        <v>P0012</v>
      </c>
      <c r="D42" s="27">
        <f>IF(AntRez!F53="_","",IF(AntRez!F53="","",MID(AntRez!F53,2,20)))</f>
      </c>
      <c r="E42" s="62">
        <f>IF(AntRez!G53="_",0,IF(AntRez!G53="",0,VALUE(MID(AntRez!G53,2,20))))</f>
        <v>1746</v>
      </c>
      <c r="F42" s="83">
        <v>0</v>
      </c>
      <c r="G42" s="79">
        <v>0</v>
      </c>
    </row>
    <row r="43" spans="1:7" ht="24.75">
      <c r="A43" s="60" t="s">
        <v>74</v>
      </c>
      <c r="B43" s="31" t="s">
        <v>12</v>
      </c>
      <c r="C43" s="24" t="str">
        <f>IF(AntRez!E54="_","",IF(AntRez!E54="","",MID(AntRez!E54,2,20)))</f>
        <v>P0013</v>
      </c>
      <c r="D43" s="27">
        <f>IF(AntRez!F54="_","",IF(AntRez!F54="","",MID(AntRez!F54,2,20)))</f>
      </c>
      <c r="E43" s="62">
        <f>IF(AntRez!G54="_",0,IF(AntRez!G54="",0,VALUE(MID(AntRez!G54,2,20))))</f>
        <v>87335</v>
      </c>
      <c r="F43" s="83">
        <v>79520</v>
      </c>
      <c r="G43" s="79">
        <v>36219</v>
      </c>
    </row>
    <row r="44" spans="1:7" ht="12">
      <c r="A44" s="57"/>
      <c r="B44" s="70" t="s">
        <v>51</v>
      </c>
      <c r="C44" s="71">
        <f>IF(AntRez!E55="_","",IF(AntRez!E55="","",MID(AntRez!E55,2,20)))</f>
      </c>
      <c r="D44" s="28">
        <f>IF(AntRez!F55="_","",IF(AntRez!F55="","",MID(AntRez!F55,2,20)))</f>
      </c>
      <c r="E44" s="72">
        <f>IF(AntRez!G55="_",0,IF(AntRez!G55="",0,VALUE(MID(AntRez!G55,2,20))))</f>
        <v>9036366</v>
      </c>
      <c r="F44" s="89">
        <v>9878979</v>
      </c>
      <c r="G44" s="75">
        <v>9099712</v>
      </c>
    </row>
    <row r="45" spans="1:7" ht="24">
      <c r="A45" s="57">
        <v>80</v>
      </c>
      <c r="B45" s="32" t="s">
        <v>52</v>
      </c>
      <c r="C45" s="24" t="str">
        <f>IF(AntRez!E56="_","",IF(AntRez!E56="","",MID(AntRez!E56,2,20)))</f>
        <v>P00141</v>
      </c>
      <c r="D45" s="27">
        <f>IF(AntRez!F56="_","",IF(AntRez!F56="","",MID(AntRez!F56,2,20)))</f>
      </c>
      <c r="E45" s="65">
        <f>IF(AntRez!G56="_",0,IF(AntRez!G56="",0,VALUE(MID(AntRez!G56,2,20))))</f>
        <v>3672407</v>
      </c>
      <c r="F45" s="86">
        <v>3672407</v>
      </c>
      <c r="G45" s="73">
        <v>3179907</v>
      </c>
    </row>
    <row r="46" spans="1:7" ht="24">
      <c r="A46" s="57">
        <v>128</v>
      </c>
      <c r="B46" s="32" t="s">
        <v>53</v>
      </c>
      <c r="C46" s="24" t="str">
        <f>IF(AntRez!E57="_","",IF(AntRez!E57="","",MID(AntRez!E57,2,20)))</f>
        <v>P00142</v>
      </c>
      <c r="D46" s="27">
        <f>IF(AntRez!F57="_","",IF(AntRez!F57="","",MID(AntRez!F57,2,20)))</f>
      </c>
      <c r="E46" s="65">
        <f>IF(AntRez!G57="_",0,IF(AntRez!G57="",0,VALUE(MID(AntRez!G57,2,20))))</f>
        <v>0</v>
      </c>
      <c r="F46" s="86">
        <v>0</v>
      </c>
      <c r="G46" s="73">
        <v>0</v>
      </c>
    </row>
    <row r="47" spans="1:7" ht="24">
      <c r="A47" s="57">
        <v>83</v>
      </c>
      <c r="B47" s="32" t="s">
        <v>14</v>
      </c>
      <c r="C47" s="24" t="str">
        <f>IF(AntRez!E58="_","",IF(AntRez!E58="","",MID(AntRez!E58,2,20)))</f>
        <v>P00143</v>
      </c>
      <c r="D47" s="27">
        <f>IF(AntRez!F58="_","",IF(AntRez!F58="","",MID(AntRez!F58,2,20)))</f>
      </c>
      <c r="E47" s="65">
        <f>IF(AntRez!G58="_",0,IF(AntRez!G58="",0,VALUE(MID(AntRez!G58,2,20))))</f>
        <v>0</v>
      </c>
      <c r="F47" s="86">
        <v>0</v>
      </c>
      <c r="G47" s="73">
        <v>0</v>
      </c>
    </row>
    <row r="48" spans="1:7" ht="24">
      <c r="A48" s="57">
        <v>84</v>
      </c>
      <c r="B48" s="32" t="s">
        <v>54</v>
      </c>
      <c r="C48" s="24" t="str">
        <f>IF(AntRez!E59="_","",IF(AntRez!E59="","",MID(AntRez!E59,2,20)))</f>
        <v>P00144</v>
      </c>
      <c r="D48" s="27">
        <f>IF(AntRez!F59="_","",IF(AntRez!F59="","",MID(AntRez!F59,2,20)))</f>
      </c>
      <c r="E48" s="65">
        <f>IF(AntRez!G59="_",0,IF(AntRez!G59="",0,VALUE(MID(AntRez!G59,2,20))))</f>
        <v>2047305</v>
      </c>
      <c r="F48" s="86">
        <v>1873549</v>
      </c>
      <c r="G48" s="73">
        <v>1063498</v>
      </c>
    </row>
    <row r="49" spans="1:7" ht="24">
      <c r="A49" s="57" t="s">
        <v>75</v>
      </c>
      <c r="B49" s="32" t="s">
        <v>55</v>
      </c>
      <c r="C49" s="24" t="str">
        <f>IF(AntRez!E60="_","",IF(AntRez!E60="","",MID(AntRez!E60,2,20)))</f>
        <v>P00145</v>
      </c>
      <c r="D49" s="27">
        <f>IF(AntRez!F60="_","",IF(AntRez!F60="","",MID(AntRez!F60,2,20)))</f>
      </c>
      <c r="E49" s="65">
        <f>IF(AntRez!G60="_",0,IF(AntRez!G60="",0,VALUE(MID(AntRez!G60,2,20))))</f>
        <v>9892</v>
      </c>
      <c r="F49" s="86">
        <v>0</v>
      </c>
      <c r="G49" s="73">
        <v>0</v>
      </c>
    </row>
    <row r="50" spans="1:7" ht="24">
      <c r="A50" s="57" t="s">
        <v>76</v>
      </c>
      <c r="B50" s="32" t="s">
        <v>56</v>
      </c>
      <c r="C50" s="24" t="str">
        <f>IF(AntRez!E61="_","",IF(AntRez!E61="","",MID(AntRez!E61,2,20)))</f>
        <v>P00146</v>
      </c>
      <c r="D50" s="27">
        <f>IF(AntRez!F61="_","",IF(AntRez!F61="","",MID(AntRez!F61,2,20)))</f>
      </c>
      <c r="E50" s="65">
        <f>IF(AntRez!G61="_",0,IF(AntRez!G61="",0,VALUE(MID(AntRez!G61,2,20))))</f>
        <v>0</v>
      </c>
      <c r="F50" s="86">
        <v>0</v>
      </c>
      <c r="G50" s="73">
        <v>0</v>
      </c>
    </row>
    <row r="51" spans="1:7" ht="12">
      <c r="A51" s="26"/>
      <c r="B51" s="44" t="s">
        <v>57</v>
      </c>
      <c r="C51" s="24">
        <f>IF(AntRez!E62="_","",IF(AntRez!E62="","",MID(AntRez!E62,2,20)))</f>
      </c>
      <c r="D51" s="27">
        <f>IF(AntRez!F62="_","",IF(AntRez!F62="","",MID(AntRez!F62,2,20)))</f>
      </c>
      <c r="E51" s="65">
        <f>IF(AntRez!G62="_",0,IF(AntRez!G62="",0,VALUE(MID(AntRez!G62,2,20))))</f>
        <v>1634994</v>
      </c>
      <c r="F51" s="86">
        <v>1798858</v>
      </c>
      <c r="G51" s="73">
        <v>2116409</v>
      </c>
    </row>
    <row r="52" spans="1:7" ht="12.75" thickBot="1">
      <c r="A52" s="25"/>
      <c r="B52" s="45" t="s">
        <v>58</v>
      </c>
      <c r="C52" s="34">
        <f>IF(AntRez!E63="_","",IF(AntRez!E63="","",MID(AntRez!E63,2,20)))</f>
      </c>
      <c r="D52" s="35">
        <f>IF(AntRez!F63="_","",IF(AntRez!F63="","",MID(AntRez!F63,2,20)))</f>
      </c>
      <c r="E52" s="66">
        <f>IF(AntRez!G63="_",0,IF(AntRez!G63="",0,VALUE(MID(AntRez!G63,2,20))))</f>
        <v>0</v>
      </c>
      <c r="F52" s="87">
        <v>0</v>
      </c>
      <c r="G52" s="74">
        <v>0</v>
      </c>
    </row>
    <row r="53" spans="1:7" ht="12.75" thickBot="1">
      <c r="A53" s="16"/>
      <c r="B53" s="46" t="s">
        <v>59</v>
      </c>
      <c r="C53" s="36">
        <f>IF(AntRez!E64="_","",IF(AntRez!E64="","",MID(AntRez!E64,2,20)))</f>
      </c>
      <c r="D53" s="37">
        <f>IF(AntRez!F64="_","",IF(AntRez!F64="","",MID(AntRez!F64,2,20)))</f>
      </c>
      <c r="E53" s="67">
        <f>IF(AntRez!G64="_",0,IF(AntRez!G64="",0,VALUE(MID(AntRez!G64,2,20))))</f>
        <v>10671360</v>
      </c>
      <c r="F53" s="88">
        <v>11677837</v>
      </c>
      <c r="G53" s="88">
        <v>11216121</v>
      </c>
    </row>
    <row r="54" spans="1:7" ht="12">
      <c r="A54" s="26"/>
      <c r="B54" s="90" t="s">
        <v>201</v>
      </c>
      <c r="C54" s="91"/>
      <c r="D54" s="92"/>
      <c r="E54" s="93">
        <v>15027876</v>
      </c>
      <c r="F54" s="75">
        <v>18160899</v>
      </c>
      <c r="G54" s="75">
        <v>7061354</v>
      </c>
    </row>
    <row r="55" spans="1:7" ht="12">
      <c r="A55" s="26" t="s">
        <v>202</v>
      </c>
      <c r="B55" s="90" t="s">
        <v>203</v>
      </c>
      <c r="C55" s="91"/>
      <c r="D55" s="92"/>
      <c r="E55" s="93">
        <v>0</v>
      </c>
      <c r="F55" s="75"/>
      <c r="G55" s="75">
        <v>0</v>
      </c>
    </row>
    <row r="56" spans="1:7" ht="12">
      <c r="A56" s="26" t="s">
        <v>204</v>
      </c>
      <c r="B56" s="90" t="s">
        <v>205</v>
      </c>
      <c r="C56" s="91"/>
      <c r="D56" s="92"/>
      <c r="E56" s="93">
        <v>2153148</v>
      </c>
      <c r="F56" s="75">
        <v>2157565</v>
      </c>
      <c r="G56" s="75">
        <v>1394858</v>
      </c>
    </row>
    <row r="57" spans="1:7" ht="12">
      <c r="A57" s="94">
        <v>911916932</v>
      </c>
      <c r="B57" s="90" t="s">
        <v>206</v>
      </c>
      <c r="C57" s="91"/>
      <c r="D57" s="92"/>
      <c r="E57" s="93">
        <v>0</v>
      </c>
      <c r="F57" s="75"/>
      <c r="G57" s="75">
        <v>0</v>
      </c>
    </row>
    <row r="58" spans="1:7" ht="12">
      <c r="A58" s="26">
        <v>92</v>
      </c>
      <c r="B58" s="90" t="s">
        <v>207</v>
      </c>
      <c r="C58" s="91"/>
      <c r="D58" s="92"/>
      <c r="E58" s="93">
        <v>0</v>
      </c>
      <c r="F58" s="75"/>
      <c r="G58" s="75">
        <v>0</v>
      </c>
    </row>
    <row r="59" spans="1:7" ht="12">
      <c r="A59" s="26" t="s">
        <v>208</v>
      </c>
      <c r="B59" s="90" t="s">
        <v>209</v>
      </c>
      <c r="C59" s="91"/>
      <c r="D59" s="92"/>
      <c r="E59" s="93">
        <v>12874728</v>
      </c>
      <c r="F59" s="75">
        <v>16003334</v>
      </c>
      <c r="G59" s="75">
        <v>5666496</v>
      </c>
    </row>
    <row r="60" spans="2:23" s="4" customFormat="1" ht="11.25">
      <c r="B60" s="1"/>
      <c r="C60" s="1"/>
      <c r="D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2:23" s="4" customFormat="1" ht="11.25">
      <c r="B61" s="1" t="str">
        <f>CONCATENATE("U ",AntRez!C5,"-u, ",TEXT(AntRez!D5,"DD.MM.YYYY"),". godine")</f>
        <v>U BEOGRAD-u, 24.01.2018. godine</v>
      </c>
      <c r="C61" s="1"/>
      <c r="D61" s="61" t="s">
        <v>5</v>
      </c>
      <c r="F61" s="7" t="str">
        <f>IF(AntRez!A5="","",AntRez!A5)</f>
        <v>ANĐELKA (BOGDAN) STANKOVIĆ</v>
      </c>
      <c r="G61" s="7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2:23" s="4" customFormat="1" ht="11.25">
      <c r="B62" s="3"/>
      <c r="C62" s="3"/>
      <c r="D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</sheetData>
  <sheetProtection/>
  <mergeCells count="6">
    <mergeCell ref="E7:E8"/>
    <mergeCell ref="F7:G7"/>
    <mergeCell ref="A7:A8"/>
    <mergeCell ref="B7:B8"/>
    <mergeCell ref="C7:C8"/>
    <mergeCell ref="D7:D8"/>
  </mergeCells>
  <printOptions/>
  <pageMargins left="0.75" right="0.75" top="1" bottom="1" header="0.5" footer="0.5"/>
  <pageSetup fitToHeight="0" fitToWidth="1" horizontalDpi="600" verticalDpi="600" orientation="portrait" paperSize="9" scale="75" r:id="rId1"/>
  <headerFooter alignWithMargins="0">
    <oddFooter>&amp;C&amp;"Verdana,Regular"&amp;10Ext/Int//PUBLIC</oddFooter>
    <evenFooter>&amp;C&amp;"Verdana,Regular"&amp;10Ext/Int//PUBLIC</evenFooter>
    <firstFooter>&amp;C&amp;"Verdana,Regular"&amp;10Ext/Int//PUBLIC</firstFooter>
  </headerFooter>
  <ignoredErrors>
    <ignoredError sqref="A31 A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6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2.140625" style="0" customWidth="1"/>
    <col min="2" max="2" width="2.00390625" style="0" customWidth="1"/>
    <col min="3" max="3" width="3.00390625" style="0" customWidth="1"/>
    <col min="4" max="4" width="79.00390625" style="0" customWidth="1"/>
    <col min="5" max="5" width="8.28125" style="0" customWidth="1"/>
    <col min="6" max="6" width="2.00390625" style="0" customWidth="1"/>
    <col min="7" max="7" width="10.00390625" style="0" customWidth="1"/>
    <col min="8" max="9" width="3.00390625" style="0" customWidth="1"/>
    <col min="10" max="10" width="12.57421875" style="0" bestFit="1" customWidth="1"/>
    <col min="11" max="11" width="9.28125" style="0" bestFit="1" customWidth="1"/>
    <col min="12" max="12" width="81.140625" style="0" customWidth="1"/>
    <col min="13" max="14" width="12.57421875" style="0" customWidth="1"/>
    <col min="15" max="16" width="4.00390625" style="0" customWidth="1"/>
  </cols>
  <sheetData>
    <row r="1" spans="1:2" ht="12.75">
      <c r="A1" t="s">
        <v>93</v>
      </c>
      <c r="B1" t="s">
        <v>94</v>
      </c>
    </row>
    <row r="2" ht="12.75">
      <c r="B2">
        <v>45</v>
      </c>
    </row>
    <row r="3" spans="2:7" ht="12.75">
      <c r="B3" t="s">
        <v>77</v>
      </c>
      <c r="C3" t="s">
        <v>78</v>
      </c>
      <c r="D3" t="s">
        <v>80</v>
      </c>
      <c r="E3" t="s">
        <v>79</v>
      </c>
      <c r="F3" t="s">
        <v>81</v>
      </c>
      <c r="G3" t="s">
        <v>82</v>
      </c>
    </row>
    <row r="4" spans="1:7" ht="12.75">
      <c r="A4" t="s">
        <v>83</v>
      </c>
      <c r="B4" t="s">
        <v>84</v>
      </c>
      <c r="C4" t="s">
        <v>85</v>
      </c>
      <c r="D4" t="s">
        <v>86</v>
      </c>
      <c r="E4" t="s">
        <v>79</v>
      </c>
      <c r="F4" t="s">
        <v>87</v>
      </c>
      <c r="G4" t="s">
        <v>88</v>
      </c>
    </row>
    <row r="5" spans="1:7" ht="12.75">
      <c r="A5" t="s">
        <v>89</v>
      </c>
      <c r="B5" t="s">
        <v>90</v>
      </c>
      <c r="C5" t="s">
        <v>91</v>
      </c>
      <c r="D5" s="5">
        <v>43124</v>
      </c>
      <c r="E5" s="5">
        <v>43100</v>
      </c>
      <c r="F5">
        <v>941</v>
      </c>
      <c r="G5" t="s">
        <v>92</v>
      </c>
    </row>
    <row r="21" spans="2:9" ht="12.75">
      <c r="B21">
        <v>1</v>
      </c>
      <c r="C21">
        <v>1</v>
      </c>
      <c r="D21" t="s">
        <v>95</v>
      </c>
      <c r="E21" t="s">
        <v>96</v>
      </c>
      <c r="F21" t="s">
        <v>97</v>
      </c>
      <c r="G21" t="s">
        <v>98</v>
      </c>
      <c r="H21" t="s">
        <v>99</v>
      </c>
      <c r="I21" t="s">
        <v>99</v>
      </c>
    </row>
    <row r="22" spans="2:9" ht="12.75">
      <c r="B22">
        <v>1</v>
      </c>
      <c r="C22">
        <v>2</v>
      </c>
      <c r="D22" t="s">
        <v>100</v>
      </c>
      <c r="E22" t="s">
        <v>101</v>
      </c>
      <c r="F22" t="s">
        <v>97</v>
      </c>
      <c r="G22" t="s">
        <v>99</v>
      </c>
      <c r="H22" t="s">
        <v>99</v>
      </c>
      <c r="I22" t="s">
        <v>99</v>
      </c>
    </row>
    <row r="23" spans="2:9" ht="12.75">
      <c r="B23">
        <v>1</v>
      </c>
      <c r="C23">
        <v>3</v>
      </c>
      <c r="D23" t="s">
        <v>102</v>
      </c>
      <c r="E23" t="s">
        <v>103</v>
      </c>
      <c r="F23" t="s">
        <v>97</v>
      </c>
      <c r="G23" t="s">
        <v>99</v>
      </c>
      <c r="H23" t="s">
        <v>99</v>
      </c>
      <c r="I23" t="s">
        <v>99</v>
      </c>
    </row>
    <row r="24" spans="2:9" ht="12.75">
      <c r="B24">
        <v>1</v>
      </c>
      <c r="C24">
        <v>4</v>
      </c>
      <c r="D24" t="s">
        <v>104</v>
      </c>
      <c r="E24" t="s">
        <v>105</v>
      </c>
      <c r="F24" t="s">
        <v>97</v>
      </c>
      <c r="G24" t="s">
        <v>99</v>
      </c>
      <c r="H24" t="s">
        <v>99</v>
      </c>
      <c r="I24" t="s">
        <v>99</v>
      </c>
    </row>
    <row r="25" spans="2:9" ht="12.75">
      <c r="B25">
        <v>1</v>
      </c>
      <c r="C25">
        <v>5</v>
      </c>
      <c r="D25" t="s">
        <v>106</v>
      </c>
      <c r="E25" t="s">
        <v>107</v>
      </c>
      <c r="F25" t="s">
        <v>97</v>
      </c>
      <c r="G25" t="s">
        <v>108</v>
      </c>
      <c r="H25" t="s">
        <v>99</v>
      </c>
      <c r="I25" t="s">
        <v>99</v>
      </c>
    </row>
    <row r="26" spans="2:9" ht="12.75">
      <c r="B26">
        <v>1</v>
      </c>
      <c r="C26">
        <v>6</v>
      </c>
      <c r="D26" t="s">
        <v>109</v>
      </c>
      <c r="E26" t="s">
        <v>110</v>
      </c>
      <c r="F26" t="s">
        <v>97</v>
      </c>
      <c r="G26" t="s">
        <v>99</v>
      </c>
      <c r="H26" t="s">
        <v>99</v>
      </c>
      <c r="I26" t="s">
        <v>99</v>
      </c>
    </row>
    <row r="27" spans="2:9" ht="12.75">
      <c r="B27">
        <v>1</v>
      </c>
      <c r="C27">
        <v>7</v>
      </c>
      <c r="D27" t="s">
        <v>111</v>
      </c>
      <c r="E27" t="s">
        <v>112</v>
      </c>
      <c r="F27" t="s">
        <v>97</v>
      </c>
      <c r="G27" t="s">
        <v>113</v>
      </c>
      <c r="H27" t="s">
        <v>99</v>
      </c>
      <c r="I27" t="s">
        <v>99</v>
      </c>
    </row>
    <row r="28" spans="2:9" ht="12.75">
      <c r="B28">
        <v>1</v>
      </c>
      <c r="C28">
        <v>8</v>
      </c>
      <c r="D28" t="s">
        <v>114</v>
      </c>
      <c r="E28" t="s">
        <v>115</v>
      </c>
      <c r="F28" t="s">
        <v>97</v>
      </c>
      <c r="G28" t="s">
        <v>116</v>
      </c>
      <c r="H28" t="s">
        <v>99</v>
      </c>
      <c r="I28" t="s">
        <v>99</v>
      </c>
    </row>
    <row r="29" spans="2:9" ht="12.75">
      <c r="B29">
        <v>1</v>
      </c>
      <c r="C29">
        <v>9</v>
      </c>
      <c r="D29" t="s">
        <v>117</v>
      </c>
      <c r="E29" t="s">
        <v>118</v>
      </c>
      <c r="F29" t="s">
        <v>97</v>
      </c>
      <c r="G29" t="s">
        <v>119</v>
      </c>
      <c r="H29" t="s">
        <v>99</v>
      </c>
      <c r="I29" t="s">
        <v>99</v>
      </c>
    </row>
    <row r="30" spans="2:9" ht="12.75">
      <c r="B30">
        <v>1</v>
      </c>
      <c r="C30">
        <v>10</v>
      </c>
      <c r="D30" t="s">
        <v>120</v>
      </c>
      <c r="E30" t="s">
        <v>121</v>
      </c>
      <c r="F30" t="s">
        <v>97</v>
      </c>
      <c r="G30" t="s">
        <v>99</v>
      </c>
      <c r="H30" t="s">
        <v>99</v>
      </c>
      <c r="I30" t="s">
        <v>99</v>
      </c>
    </row>
    <row r="31" spans="2:9" ht="12.75">
      <c r="B31">
        <v>1</v>
      </c>
      <c r="C31">
        <v>11</v>
      </c>
      <c r="D31" t="s">
        <v>122</v>
      </c>
      <c r="E31" t="s">
        <v>123</v>
      </c>
      <c r="F31" t="s">
        <v>97</v>
      </c>
      <c r="G31" t="s">
        <v>99</v>
      </c>
      <c r="H31" t="s">
        <v>99</v>
      </c>
      <c r="I31" t="s">
        <v>99</v>
      </c>
    </row>
    <row r="32" spans="2:9" ht="12.75">
      <c r="B32">
        <v>1</v>
      </c>
      <c r="C32">
        <v>12</v>
      </c>
      <c r="D32" t="s">
        <v>124</v>
      </c>
      <c r="E32" t="s">
        <v>125</v>
      </c>
      <c r="F32" t="s">
        <v>97</v>
      </c>
      <c r="G32" t="s">
        <v>99</v>
      </c>
      <c r="H32" t="s">
        <v>99</v>
      </c>
      <c r="I32" t="s">
        <v>99</v>
      </c>
    </row>
    <row r="33" spans="2:9" ht="12.75">
      <c r="B33">
        <v>1</v>
      </c>
      <c r="C33">
        <v>13</v>
      </c>
      <c r="D33" t="s">
        <v>126</v>
      </c>
      <c r="E33" t="s">
        <v>127</v>
      </c>
      <c r="F33" t="s">
        <v>97</v>
      </c>
      <c r="G33" t="s">
        <v>128</v>
      </c>
      <c r="H33" t="s">
        <v>99</v>
      </c>
      <c r="I33" t="s">
        <v>99</v>
      </c>
    </row>
    <row r="34" spans="2:9" ht="12.75">
      <c r="B34">
        <v>1</v>
      </c>
      <c r="C34">
        <v>14</v>
      </c>
      <c r="D34" t="s">
        <v>129</v>
      </c>
      <c r="E34" t="s">
        <v>130</v>
      </c>
      <c r="F34" t="s">
        <v>97</v>
      </c>
      <c r="G34" t="s">
        <v>131</v>
      </c>
      <c r="H34" t="s">
        <v>99</v>
      </c>
      <c r="I34" t="s">
        <v>99</v>
      </c>
    </row>
    <row r="35" spans="2:9" ht="12.75">
      <c r="B35">
        <v>1</v>
      </c>
      <c r="C35">
        <v>15</v>
      </c>
      <c r="D35" t="s">
        <v>132</v>
      </c>
      <c r="E35" t="s">
        <v>133</v>
      </c>
      <c r="F35" t="s">
        <v>97</v>
      </c>
      <c r="G35" t="s">
        <v>134</v>
      </c>
      <c r="H35" t="s">
        <v>99</v>
      </c>
      <c r="I35" t="s">
        <v>99</v>
      </c>
    </row>
    <row r="36" spans="2:9" ht="12.75">
      <c r="B36">
        <v>1</v>
      </c>
      <c r="C36">
        <v>16</v>
      </c>
      <c r="D36" t="s">
        <v>135</v>
      </c>
      <c r="E36" t="s">
        <v>136</v>
      </c>
      <c r="F36" t="s">
        <v>97</v>
      </c>
      <c r="G36" t="s">
        <v>99</v>
      </c>
      <c r="H36" t="s">
        <v>99</v>
      </c>
      <c r="I36" t="s">
        <v>99</v>
      </c>
    </row>
    <row r="37" spans="2:9" ht="12.75">
      <c r="B37">
        <v>1</v>
      </c>
      <c r="C37">
        <v>17</v>
      </c>
      <c r="D37" t="s">
        <v>137</v>
      </c>
      <c r="E37" t="s">
        <v>138</v>
      </c>
      <c r="F37" t="s">
        <v>97</v>
      </c>
      <c r="G37" t="s">
        <v>139</v>
      </c>
      <c r="H37" t="s">
        <v>99</v>
      </c>
      <c r="I37" t="s">
        <v>99</v>
      </c>
    </row>
    <row r="38" spans="2:9" ht="12.75">
      <c r="B38">
        <v>1</v>
      </c>
      <c r="C38">
        <v>18</v>
      </c>
      <c r="D38" t="s">
        <v>140</v>
      </c>
      <c r="E38" t="s">
        <v>141</v>
      </c>
      <c r="F38" t="s">
        <v>97</v>
      </c>
      <c r="G38" t="s">
        <v>142</v>
      </c>
      <c r="H38" t="s">
        <v>99</v>
      </c>
      <c r="I38" t="s">
        <v>99</v>
      </c>
    </row>
    <row r="39" spans="2:9" ht="12.75">
      <c r="B39">
        <v>1</v>
      </c>
      <c r="C39">
        <v>19</v>
      </c>
      <c r="D39" t="s">
        <v>143</v>
      </c>
      <c r="E39" t="s">
        <v>144</v>
      </c>
      <c r="F39" t="s">
        <v>97</v>
      </c>
      <c r="G39" t="s">
        <v>145</v>
      </c>
      <c r="H39" t="s">
        <v>99</v>
      </c>
      <c r="I39" t="s">
        <v>99</v>
      </c>
    </row>
    <row r="40" spans="2:9" ht="12.75">
      <c r="B40">
        <v>1</v>
      </c>
      <c r="C40">
        <v>20</v>
      </c>
      <c r="D40" t="s">
        <v>146</v>
      </c>
      <c r="E40" t="s">
        <v>97</v>
      </c>
      <c r="F40" t="s">
        <v>97</v>
      </c>
      <c r="G40" t="s">
        <v>147</v>
      </c>
      <c r="H40" t="s">
        <v>99</v>
      </c>
      <c r="I40" t="s">
        <v>99</v>
      </c>
    </row>
    <row r="42" spans="2:9" ht="12.75">
      <c r="B42">
        <v>2</v>
      </c>
      <c r="C42">
        <v>1</v>
      </c>
      <c r="D42" t="s">
        <v>148</v>
      </c>
      <c r="E42" t="s">
        <v>149</v>
      </c>
      <c r="F42" t="s">
        <v>97</v>
      </c>
      <c r="G42" t="s">
        <v>99</v>
      </c>
      <c r="H42" t="s">
        <v>99</v>
      </c>
      <c r="I42" t="s">
        <v>99</v>
      </c>
    </row>
    <row r="43" spans="2:9" ht="12.75">
      <c r="B43">
        <v>2</v>
      </c>
      <c r="C43">
        <v>2</v>
      </c>
      <c r="D43" t="s">
        <v>150</v>
      </c>
      <c r="E43" t="s">
        <v>151</v>
      </c>
      <c r="F43" t="s">
        <v>97</v>
      </c>
      <c r="G43" t="s">
        <v>99</v>
      </c>
      <c r="H43" t="s">
        <v>99</v>
      </c>
      <c r="I43" t="s">
        <v>99</v>
      </c>
    </row>
    <row r="44" spans="2:9" ht="12.75">
      <c r="B44">
        <v>2</v>
      </c>
      <c r="C44">
        <v>3</v>
      </c>
      <c r="D44" t="s">
        <v>152</v>
      </c>
      <c r="E44" t="s">
        <v>153</v>
      </c>
      <c r="F44" t="s">
        <v>97</v>
      </c>
      <c r="G44" t="s">
        <v>99</v>
      </c>
      <c r="H44" t="s">
        <v>99</v>
      </c>
      <c r="I44" t="s">
        <v>99</v>
      </c>
    </row>
    <row r="45" spans="2:9" ht="12.75">
      <c r="B45">
        <v>2</v>
      </c>
      <c r="C45">
        <v>4</v>
      </c>
      <c r="D45" t="s">
        <v>154</v>
      </c>
      <c r="E45" t="s">
        <v>155</v>
      </c>
      <c r="F45" t="s">
        <v>97</v>
      </c>
      <c r="G45" t="s">
        <v>156</v>
      </c>
      <c r="H45" t="s">
        <v>99</v>
      </c>
      <c r="I45" t="s">
        <v>99</v>
      </c>
    </row>
    <row r="46" spans="2:9" ht="12.75">
      <c r="B46">
        <v>2</v>
      </c>
      <c r="C46">
        <v>5</v>
      </c>
      <c r="D46" t="s">
        <v>157</v>
      </c>
      <c r="E46" t="s">
        <v>97</v>
      </c>
      <c r="F46" t="s">
        <v>97</v>
      </c>
      <c r="G46" t="s">
        <v>158</v>
      </c>
      <c r="H46" t="s">
        <v>99</v>
      </c>
      <c r="I46" t="s">
        <v>99</v>
      </c>
    </row>
    <row r="47" spans="2:9" ht="12.75">
      <c r="B47">
        <v>2</v>
      </c>
      <c r="C47">
        <v>6</v>
      </c>
      <c r="D47" t="s">
        <v>159</v>
      </c>
      <c r="E47" t="s">
        <v>160</v>
      </c>
      <c r="F47" t="s">
        <v>97</v>
      </c>
      <c r="G47" t="s">
        <v>161</v>
      </c>
      <c r="H47" t="s">
        <v>99</v>
      </c>
      <c r="I47" t="s">
        <v>99</v>
      </c>
    </row>
    <row r="48" spans="2:9" ht="12.75">
      <c r="B48">
        <v>2</v>
      </c>
      <c r="C48">
        <v>7</v>
      </c>
      <c r="D48" t="s">
        <v>162</v>
      </c>
      <c r="E48" t="s">
        <v>163</v>
      </c>
      <c r="F48" t="s">
        <v>97</v>
      </c>
      <c r="G48" t="s">
        <v>99</v>
      </c>
      <c r="H48" t="s">
        <v>99</v>
      </c>
      <c r="I48" t="s">
        <v>99</v>
      </c>
    </row>
    <row r="49" spans="2:9" ht="12.75">
      <c r="B49">
        <v>2</v>
      </c>
      <c r="C49">
        <v>8</v>
      </c>
      <c r="D49" t="s">
        <v>164</v>
      </c>
      <c r="E49" t="s">
        <v>165</v>
      </c>
      <c r="F49" t="s">
        <v>97</v>
      </c>
      <c r="G49" t="s">
        <v>166</v>
      </c>
      <c r="H49" t="s">
        <v>99</v>
      </c>
      <c r="I49" t="s">
        <v>99</v>
      </c>
    </row>
    <row r="50" spans="2:9" ht="12.75">
      <c r="B50">
        <v>2</v>
      </c>
      <c r="C50">
        <v>9</v>
      </c>
      <c r="D50" t="s">
        <v>167</v>
      </c>
      <c r="E50" t="s">
        <v>168</v>
      </c>
      <c r="F50" t="s">
        <v>97</v>
      </c>
      <c r="G50" t="s">
        <v>169</v>
      </c>
      <c r="H50" t="s">
        <v>99</v>
      </c>
      <c r="I50" t="s">
        <v>99</v>
      </c>
    </row>
    <row r="51" spans="2:9" ht="12.75">
      <c r="B51">
        <v>2</v>
      </c>
      <c r="C51">
        <v>10</v>
      </c>
      <c r="D51" t="s">
        <v>170</v>
      </c>
      <c r="E51" t="s">
        <v>171</v>
      </c>
      <c r="F51" t="s">
        <v>97</v>
      </c>
      <c r="G51" t="s">
        <v>99</v>
      </c>
      <c r="H51" t="s">
        <v>99</v>
      </c>
      <c r="I51" t="s">
        <v>99</v>
      </c>
    </row>
    <row r="52" spans="2:9" ht="12.75">
      <c r="B52">
        <v>2</v>
      </c>
      <c r="C52">
        <v>11</v>
      </c>
      <c r="D52" t="s">
        <v>172</v>
      </c>
      <c r="E52" t="s">
        <v>173</v>
      </c>
      <c r="F52" t="s">
        <v>97</v>
      </c>
      <c r="G52" t="s">
        <v>99</v>
      </c>
      <c r="H52" t="s">
        <v>99</v>
      </c>
      <c r="I52" t="s">
        <v>99</v>
      </c>
    </row>
    <row r="53" spans="2:9" ht="12.75">
      <c r="B53">
        <v>2</v>
      </c>
      <c r="C53">
        <v>12</v>
      </c>
      <c r="D53" t="s">
        <v>174</v>
      </c>
      <c r="E53" t="s">
        <v>175</v>
      </c>
      <c r="F53" t="s">
        <v>97</v>
      </c>
      <c r="G53" t="s">
        <v>176</v>
      </c>
      <c r="H53" t="s">
        <v>99</v>
      </c>
      <c r="I53" t="s">
        <v>99</v>
      </c>
    </row>
    <row r="54" spans="2:9" ht="12.75">
      <c r="B54">
        <v>2</v>
      </c>
      <c r="C54">
        <v>13</v>
      </c>
      <c r="D54" t="s">
        <v>177</v>
      </c>
      <c r="E54" t="s">
        <v>178</v>
      </c>
      <c r="F54" t="s">
        <v>97</v>
      </c>
      <c r="G54" t="s">
        <v>179</v>
      </c>
      <c r="H54" t="s">
        <v>99</v>
      </c>
      <c r="I54" t="s">
        <v>99</v>
      </c>
    </row>
    <row r="55" spans="2:9" ht="12.75">
      <c r="B55">
        <v>2</v>
      </c>
      <c r="C55">
        <v>14</v>
      </c>
      <c r="D55" t="s">
        <v>180</v>
      </c>
      <c r="E55" t="s">
        <v>97</v>
      </c>
      <c r="F55" t="s">
        <v>97</v>
      </c>
      <c r="G55" t="s">
        <v>181</v>
      </c>
      <c r="H55" t="s">
        <v>99</v>
      </c>
      <c r="I55" t="s">
        <v>99</v>
      </c>
    </row>
    <row r="56" spans="2:9" ht="12.75">
      <c r="B56">
        <v>2</v>
      </c>
      <c r="C56">
        <v>15</v>
      </c>
      <c r="D56" t="s">
        <v>182</v>
      </c>
      <c r="E56" t="s">
        <v>183</v>
      </c>
      <c r="F56" t="s">
        <v>97</v>
      </c>
      <c r="G56" t="s">
        <v>184</v>
      </c>
      <c r="H56" t="s">
        <v>99</v>
      </c>
      <c r="I56" t="s">
        <v>99</v>
      </c>
    </row>
    <row r="57" spans="2:9" ht="12.75">
      <c r="B57">
        <v>2</v>
      </c>
      <c r="C57">
        <v>16</v>
      </c>
      <c r="D57" t="s">
        <v>185</v>
      </c>
      <c r="E57" t="s">
        <v>186</v>
      </c>
      <c r="F57" t="s">
        <v>97</v>
      </c>
      <c r="G57" t="s">
        <v>99</v>
      </c>
      <c r="H57" t="s">
        <v>99</v>
      </c>
      <c r="I57" t="s">
        <v>99</v>
      </c>
    </row>
    <row r="58" spans="2:9" ht="12.75">
      <c r="B58">
        <v>2</v>
      </c>
      <c r="C58">
        <v>17</v>
      </c>
      <c r="D58" t="s">
        <v>187</v>
      </c>
      <c r="E58" t="s">
        <v>188</v>
      </c>
      <c r="F58" t="s">
        <v>97</v>
      </c>
      <c r="G58" t="s">
        <v>99</v>
      </c>
      <c r="H58" t="s">
        <v>99</v>
      </c>
      <c r="I58" t="s">
        <v>99</v>
      </c>
    </row>
    <row r="59" spans="2:9" ht="12.75">
      <c r="B59">
        <v>2</v>
      </c>
      <c r="C59">
        <v>18</v>
      </c>
      <c r="D59" t="s">
        <v>189</v>
      </c>
      <c r="E59" t="s">
        <v>190</v>
      </c>
      <c r="F59" t="s">
        <v>97</v>
      </c>
      <c r="G59" t="s">
        <v>191</v>
      </c>
      <c r="H59" t="s">
        <v>99</v>
      </c>
      <c r="I59" t="s">
        <v>99</v>
      </c>
    </row>
    <row r="60" spans="2:9" ht="12.75">
      <c r="B60">
        <v>2</v>
      </c>
      <c r="C60">
        <v>19</v>
      </c>
      <c r="D60" t="s">
        <v>192</v>
      </c>
      <c r="E60" t="s">
        <v>193</v>
      </c>
      <c r="F60" t="s">
        <v>97</v>
      </c>
      <c r="G60" t="s">
        <v>194</v>
      </c>
      <c r="H60" t="s">
        <v>99</v>
      </c>
      <c r="I60" t="s">
        <v>99</v>
      </c>
    </row>
    <row r="61" spans="2:9" ht="12.75">
      <c r="B61">
        <v>2</v>
      </c>
      <c r="C61">
        <v>20</v>
      </c>
      <c r="D61" t="s">
        <v>195</v>
      </c>
      <c r="E61" t="s">
        <v>196</v>
      </c>
      <c r="F61" t="s">
        <v>97</v>
      </c>
      <c r="G61" t="s">
        <v>99</v>
      </c>
      <c r="H61" t="s">
        <v>99</v>
      </c>
      <c r="I61" t="s">
        <v>99</v>
      </c>
    </row>
    <row r="62" spans="2:9" ht="12.75">
      <c r="B62">
        <v>2</v>
      </c>
      <c r="C62">
        <v>21</v>
      </c>
      <c r="D62" t="s">
        <v>197</v>
      </c>
      <c r="E62" t="s">
        <v>97</v>
      </c>
      <c r="F62" t="s">
        <v>97</v>
      </c>
      <c r="G62" t="s">
        <v>198</v>
      </c>
      <c r="H62" t="s">
        <v>99</v>
      </c>
      <c r="I62" t="s">
        <v>99</v>
      </c>
    </row>
    <row r="63" spans="2:9" ht="12.75">
      <c r="B63">
        <v>2</v>
      </c>
      <c r="C63">
        <v>22</v>
      </c>
      <c r="D63" t="s">
        <v>199</v>
      </c>
      <c r="E63" t="s">
        <v>97</v>
      </c>
      <c r="F63" t="s">
        <v>97</v>
      </c>
      <c r="G63" t="s">
        <v>99</v>
      </c>
      <c r="H63" t="s">
        <v>99</v>
      </c>
      <c r="I63" t="s">
        <v>99</v>
      </c>
    </row>
    <row r="64" spans="2:9" ht="12.75">
      <c r="B64">
        <v>2</v>
      </c>
      <c r="C64">
        <v>23</v>
      </c>
      <c r="D64" t="s">
        <v>200</v>
      </c>
      <c r="E64" t="s">
        <v>97</v>
      </c>
      <c r="F64" t="s">
        <v>97</v>
      </c>
      <c r="G64" t="s">
        <v>147</v>
      </c>
      <c r="H64" t="s">
        <v>99</v>
      </c>
      <c r="I64" t="s">
        <v>99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&amp;C&amp;"Verdana,Regular"&amp;10Ext/Int//PUBLIC</oddFooter>
    <evenFooter>&amp;C&amp;"Verdana,Regular"&amp;10Ext/Int//PUBLIC</evenFooter>
    <firstFooter>&amp;C&amp;"Verdana,Regular"&amp;10Ext/Int//PUBLIC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braca</dc:creator>
  <cp:keywords/>
  <dc:description/>
  <cp:lastModifiedBy>Emir</cp:lastModifiedBy>
  <cp:lastPrinted>2014-12-18T15:09:23Z</cp:lastPrinted>
  <dcterms:created xsi:type="dcterms:W3CDTF">2003-07-14T14:37:37Z</dcterms:created>
  <dcterms:modified xsi:type="dcterms:W3CDTF">2018-03-05T09:20:49Z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525cb7cc-10c4-49c0-b111-039ec1fcb684</vt:lpwstr>
  </property>
  <property fmtid="{D5CDD505-2E9C-101B-9397-08002B2CF9AE}" pid="3" name="AssecoSEEScope">
    <vt:lpwstr>External</vt:lpwstr>
  </property>
  <property fmtid="{D5CDD505-2E9C-101B-9397-08002B2CF9AE}" pid="4" name="AssecoSEEClassification">
    <vt:lpwstr>General Business</vt:lpwstr>
  </property>
</Properties>
</file>