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230" activeTab="0"/>
  </bookViews>
  <sheets>
    <sheet name="БУ" sheetId="1" r:id="rId1"/>
    <sheet name="AntRez" sheetId="2" r:id="rId2"/>
  </sheets>
  <definedNames>
    <definedName name="_xlnm.Print_Area" localSheetId="0">'БУ'!$B$1:$F$56</definedName>
    <definedName name="test" localSheetId="1">'AntRez'!$A$20:$H$66</definedName>
    <definedName name="test_1" localSheetId="1">'AntRez'!#REF!</definedName>
    <definedName name="test_2" localSheetId="1">'AntRez'!#REF!</definedName>
    <definedName name="test_3" localSheetId="1">'AntRez'!#REF!</definedName>
    <definedName name="test_4" localSheetId="1">'AntRez'!$A$20:$H$66</definedName>
  </definedNames>
  <calcPr fullCalcOnLoad="1"/>
</workbook>
</file>

<file path=xl/sharedStrings.xml><?xml version="1.0" encoding="utf-8"?>
<sst xmlns="http://schemas.openxmlformats.org/spreadsheetml/2006/main" count="328" uniqueCount="213">
  <si>
    <t>(пословно име и седиште банке)</t>
  </si>
  <si>
    <t>Образац БУ</t>
  </si>
  <si>
    <t>БИЛАНС УСПЕХА БАНКЕ</t>
  </si>
  <si>
    <t>Назив позиције</t>
  </si>
  <si>
    <t>(у хиљадама динара)</t>
  </si>
  <si>
    <t>Група рачуна, рачун</t>
  </si>
  <si>
    <t>Расходи камата</t>
  </si>
  <si>
    <t>Приходи од накнада и провизија</t>
  </si>
  <si>
    <t>68-78</t>
  </si>
  <si>
    <t>78-68</t>
  </si>
  <si>
    <t>Остали пословни приходи</t>
  </si>
  <si>
    <t>Трошкови амортизације</t>
  </si>
  <si>
    <t>Oznaka za AOP</t>
  </si>
  <si>
    <t>Broj napomene</t>
  </si>
  <si>
    <t>Износ текуће године</t>
  </si>
  <si>
    <t>Износ претходне године</t>
  </si>
  <si>
    <t>Прилог 2</t>
  </si>
  <si>
    <t>Приходи од камата</t>
  </si>
  <si>
    <t>Нето приход по основу камата (1001-1002)</t>
  </si>
  <si>
    <t>Нето расход по основу камата (1002-1001)</t>
  </si>
  <si>
    <t>Расходи накнада и провизија</t>
  </si>
  <si>
    <t>Нето приход по основу накнада и провизија (1005-1006)</t>
  </si>
  <si>
    <t>Нето расход по основу накнада и провизија (1006-1005)</t>
  </si>
  <si>
    <t>720-620+771-671+774-674</t>
  </si>
  <si>
    <t xml:space="preserve">Нето добитак по основу финансијских средстава намењених трговању </t>
  </si>
  <si>
    <t>620-720+671-771+674-774</t>
  </si>
  <si>
    <t>Нето губитак по основу финансијских средстава намењених трговању</t>
  </si>
  <si>
    <t>775-675+770-670</t>
  </si>
  <si>
    <t xml:space="preserve">Нето добитак по основу заштитe од ризика </t>
  </si>
  <si>
    <t>675-775+670-770</t>
  </si>
  <si>
    <t xml:space="preserve">Нето губитак по основу заштитe од ризика </t>
  </si>
  <si>
    <t>725-625+776-676</t>
  </si>
  <si>
    <t xml:space="preserve">Нето добитак по основу финансијских средстава која се иницијално признају по фер вредности кроз биланс успеха </t>
  </si>
  <si>
    <t>625-725+676-776</t>
  </si>
  <si>
    <t xml:space="preserve">Нето губитак по основу финансијских средстава која се иницијално признају по фер вредности кроз биланс успеха </t>
  </si>
  <si>
    <t>721-621</t>
  </si>
  <si>
    <t xml:space="preserve">Нето добитак по основу финансијских средстава расположивих за продају </t>
  </si>
  <si>
    <t>621-721</t>
  </si>
  <si>
    <t>Нето губитак по основу финансијских средстава расположивих за продају</t>
  </si>
  <si>
    <t>Нето приход од курсних разлика и ефеката уговорене валутне калузуле</t>
  </si>
  <si>
    <t>Нето расход од курсних разлика и ефеката уговорене валутне калузуле</t>
  </si>
  <si>
    <t>723-623</t>
  </si>
  <si>
    <t xml:space="preserve">Нето добитак по основу инвестиција у придружена друштва и заједничке подухвате </t>
  </si>
  <si>
    <t>623-723</t>
  </si>
  <si>
    <t>Нето губитак по основу инвестиција у придружена друштва и заједничке подухвате</t>
  </si>
  <si>
    <t>724, 74, 752, 753, 76 (осим 760, 769), 772, 773</t>
  </si>
  <si>
    <t>750-650+751-651+760-660</t>
  </si>
  <si>
    <t>Нето приход по основу умањења обезвређења финансијских средстава и кредитно ризичних ванбилансних ставки</t>
  </si>
  <si>
    <t>Нето расход по основу обезвређења финансијских средстава и кредитно ризичних ванбилансних ставки</t>
  </si>
  <si>
    <t>63, 655, 755</t>
  </si>
  <si>
    <t>Трошкови зарада, накнада зарада и остали лични расходи</t>
  </si>
  <si>
    <t>64 (осим 642), 624, 652, 653, 66 (осим 660, 669), 672, 673</t>
  </si>
  <si>
    <t>Остали расходи</t>
  </si>
  <si>
    <t>Порез на добитак</t>
  </si>
  <si>
    <t>Добитак по основу одложених пореза</t>
  </si>
  <si>
    <t>Губитак по основу одложених пореза</t>
  </si>
  <si>
    <t>769-669</t>
  </si>
  <si>
    <t>Нето добитак пословања које се обуставља</t>
  </si>
  <si>
    <t>669-769</t>
  </si>
  <si>
    <t>Нето губитак пословања које се обуставља</t>
  </si>
  <si>
    <t>РЕЗУЛТАТ ПЕРИОДА - ГУБИТАК                    (1034 - 1035 + 1036 - 1037) &lt; 0</t>
  </si>
  <si>
    <t>Добитак који припада матичном ентитету</t>
  </si>
  <si>
    <t>Добитак који припада власницима без права контроле</t>
  </si>
  <si>
    <t>Губитак који припада матичном ентитету</t>
  </si>
  <si>
    <t>Губитак који припада власницима без права контроле</t>
  </si>
  <si>
    <t xml:space="preserve">Зарада по акцији </t>
  </si>
  <si>
    <t>Основна зарада по акцији</t>
  </si>
  <si>
    <t>Умањена (разводњена) зарада по акцији</t>
  </si>
  <si>
    <r>
      <rPr>
        <b/>
        <sz val="8"/>
        <rFont val="Arial"/>
        <family val="2"/>
      </rPr>
      <t>УКУПАН НЕТО ПОСЛОВНИ ПРИХОД</t>
    </r>
    <r>
      <rPr>
        <sz val="8"/>
        <rFont val="Arial"/>
        <family val="2"/>
      </rPr>
      <t xml:space="preserve"> 
(1003-1004+1007-1008+1009-1010+1011-1012+1013-1014+1015-1016+1017-1018+1019-1020+1021+1022-1023)≥ 0</t>
    </r>
  </si>
  <si>
    <r>
      <rPr>
        <b/>
        <sz val="8"/>
        <rFont val="Arial"/>
        <family val="2"/>
      </rPr>
      <t>УКУПAН НЕТО ПОСЛОВНИ РАСХОД</t>
    </r>
    <r>
      <rPr>
        <sz val="8"/>
        <rFont val="Arial"/>
        <family val="2"/>
      </rPr>
      <t xml:space="preserve">
(1003-1004+1007-1008+1009-1010+1011-1012+1013-1014+1015-1016+1017-1018+1019-1020+1021+1022-1023)&lt; 0</t>
    </r>
  </si>
  <si>
    <r>
      <rPr>
        <b/>
        <sz val="8"/>
        <rFont val="Arial"/>
        <family val="2"/>
      </rPr>
      <t>ДОБИТАК ПРЕ ОПОРЕЗИВАЊА</t>
    </r>
    <r>
      <rPr>
        <sz val="8"/>
        <rFont val="Arial"/>
        <family val="2"/>
      </rPr>
      <t xml:space="preserve"> (1024-1025-1026-1027-1028) ≥ 0</t>
    </r>
  </si>
  <si>
    <r>
      <rPr>
        <b/>
        <sz val="8"/>
        <rFont val="Arial"/>
        <family val="2"/>
      </rPr>
      <t>ГУБИТАК ПРЕ ОПОРЕЗИВАЊА</t>
    </r>
    <r>
      <rPr>
        <sz val="8"/>
        <rFont val="Arial"/>
        <family val="2"/>
      </rPr>
      <t xml:space="preserve">  (1024-1025-1026-1027-1028) &lt; 0</t>
    </r>
  </si>
  <si>
    <r>
      <rPr>
        <b/>
        <sz val="8"/>
        <rFont val="Arial"/>
        <family val="2"/>
      </rPr>
      <t>ДОБИТАК НАКОН ОПОРЕЗИВАЊА</t>
    </r>
    <r>
      <rPr>
        <sz val="8"/>
        <rFont val="Arial"/>
        <family val="2"/>
      </rPr>
      <t xml:space="preserve">  (1029-1030-1031+1032-1033) ≥ 0</t>
    </r>
  </si>
  <si>
    <r>
      <t>ГУБИТАК НАКОН ОПОРЕЗИВАЊА</t>
    </r>
    <r>
      <rPr>
        <sz val="8"/>
        <rFont val="Arial"/>
        <family val="2"/>
      </rPr>
      <t xml:space="preserve">  (1029-1030-1031+1032-1033) &lt; 0</t>
    </r>
  </si>
  <si>
    <r>
      <rPr>
        <b/>
        <sz val="10"/>
        <rFont val="Arial"/>
        <family val="2"/>
      </rPr>
      <t>РЕЗУЛТАТ ПЕРИОДА - ДОБИТАК</t>
    </r>
    <r>
      <rPr>
        <sz val="10"/>
        <rFont val="Arial"/>
        <family val="2"/>
      </rPr>
      <t xml:space="preserve">      </t>
    </r>
    <r>
      <rPr>
        <sz val="9"/>
        <rFont val="Arial"/>
        <family val="2"/>
      </rPr>
      <t xml:space="preserve"> (1034-1035+1036-1037) ≥ 0</t>
    </r>
  </si>
  <si>
    <r>
      <rPr>
        <b/>
        <sz val="10"/>
        <rFont val="Arial"/>
        <family val="2"/>
      </rPr>
      <t>РЕЗУЛТАТ ПЕРИОДА - ГУБИТАК</t>
    </r>
    <r>
      <rPr>
        <sz val="10"/>
        <rFont val="Arial"/>
        <family val="2"/>
      </rPr>
      <t xml:space="preserve">       </t>
    </r>
    <r>
      <rPr>
        <sz val="9"/>
        <rFont val="Arial"/>
        <family val="2"/>
      </rPr>
      <t xml:space="preserve"> (1034-1035+1036-1037) &lt; 0</t>
    </r>
  </si>
  <si>
    <t>Извештај сачинио-ла:</t>
  </si>
  <si>
    <t>650-750+651-751+660-760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</si>
  <si>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</si>
  <si>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</si>
  <si>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</si>
  <si>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</si>
  <si>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</si>
  <si>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</si>
  <si>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</si>
  <si>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</si>
  <si>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</si>
  <si>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</si>
  <si>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</si>
  <si>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</si>
  <si>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</si>
  <si>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VTB Banka a.d. Beograd</t>
  </si>
  <si>
    <t>BEOGRAD</t>
  </si>
  <si>
    <t>_20439866</t>
  </si>
  <si>
    <t>http://10.1.12.31:8888/XLSTmp//1068022726.txt</t>
  </si>
  <si>
    <t>Broj redova</t>
  </si>
  <si>
    <t>Prihodi od kamata</t>
  </si>
  <si>
    <t>_10011</t>
  </si>
  <si>
    <t>_</t>
  </si>
  <si>
    <t>_398227</t>
  </si>
  <si>
    <t>_522469</t>
  </si>
  <si>
    <t>Rashodi od kamata</t>
  </si>
  <si>
    <t>_10012</t>
  </si>
  <si>
    <t>_117782</t>
  </si>
  <si>
    <t>_178902</t>
  </si>
  <si>
    <t>Neto prihod po osnovu kamata (1001-1002)</t>
  </si>
  <si>
    <t>_280445</t>
  </si>
  <si>
    <t>_343567</t>
  </si>
  <si>
    <t>Neto rashod po osnovu kamata (1002-1001)</t>
  </si>
  <si>
    <t>_0</t>
  </si>
  <si>
    <t>Prihodi od naknada i provizija</t>
  </si>
  <si>
    <t>_20011</t>
  </si>
  <si>
    <t>_78835</t>
  </si>
  <si>
    <t>_93982</t>
  </si>
  <si>
    <t>Rashodi naknada i provizija</t>
  </si>
  <si>
    <t>_20012</t>
  </si>
  <si>
    <t>_27196</t>
  </si>
  <si>
    <t>_26288</t>
  </si>
  <si>
    <t>Neto prihod po osnovu naknada i provizija (1005-1006)</t>
  </si>
  <si>
    <t>_51639</t>
  </si>
  <si>
    <t>_67694</t>
  </si>
  <si>
    <t>Neto rashod po osnovu naknada i provizija (1006-1005)</t>
  </si>
  <si>
    <t>Neto dobitak po osnovu finansijskih sredstava namenjenih trgovanju</t>
  </si>
  <si>
    <t>_3001</t>
  </si>
  <si>
    <t>Neto gubitak po osnovu finansijskih sredstava namenjenih trgovanju</t>
  </si>
  <si>
    <t>_3002</t>
  </si>
  <si>
    <t>Neto dobitak po osnovu zaštite od rizika</t>
  </si>
  <si>
    <t>_4001</t>
  </si>
  <si>
    <t>_1527</t>
  </si>
  <si>
    <t>Neto gubitak po osnovu zaštite od rizika</t>
  </si>
  <si>
    <t>_4002</t>
  </si>
  <si>
    <t>_424</t>
  </si>
  <si>
    <t>Neto dobitak po osnovu finansijskih sredstava koja se inicijalno priznaju po fer vrednosti kroz bilans uspeha</t>
  </si>
  <si>
    <t>_5001</t>
  </si>
  <si>
    <t>Neto gubitak po osnovu finansijskih sredstava koja se inicijalno priznaju po fer vrednosti kroz bilans uspeha</t>
  </si>
  <si>
    <t>_5002</t>
  </si>
  <si>
    <t>Neto dobitak po osnovu finansijskih sredstava raspoloživih za prodaju</t>
  </si>
  <si>
    <t>_6001</t>
  </si>
  <si>
    <t>_4524</t>
  </si>
  <si>
    <t>Neto gubitak po osnovu finansijskih sredstava raspoloživih za prodaju</t>
  </si>
  <si>
    <t>_6002</t>
  </si>
  <si>
    <t>Neto prihod od kursnih razlika i efekata ugovorene valutne klauzule</t>
  </si>
  <si>
    <t>_7001</t>
  </si>
  <si>
    <t>_167587</t>
  </si>
  <si>
    <t>_169485</t>
  </si>
  <si>
    <t>Neto rashod od kursnih razlika i efekata ugovorene valutne klauzule</t>
  </si>
  <si>
    <t>_7002</t>
  </si>
  <si>
    <t>Neto dobitak po osnovu investicija u pridružena društva i zajedničke poduhvate</t>
  </si>
  <si>
    <t>_8001</t>
  </si>
  <si>
    <t>_218</t>
  </si>
  <si>
    <t>Neto gubitak po osnovu investicija u pridružena društva i zajedničke poduhvate</t>
  </si>
  <si>
    <t>_8002</t>
  </si>
  <si>
    <t>Ostali poslovni prihodi</t>
  </si>
  <si>
    <t>_9000</t>
  </si>
  <si>
    <t>_6822</t>
  </si>
  <si>
    <t>_9004</t>
  </si>
  <si>
    <t>Neto prihod po osnovu umanjenja obezvredjenja finan.sredstava i kreditno rizičnih vanbil. stavki</t>
  </si>
  <si>
    <t>_10001</t>
  </si>
  <si>
    <t>Neto rashod po osnovu umanjenja obezvredjenja finan.sredstava i kreditno rizičnih vanbil. stavki</t>
  </si>
  <si>
    <t>_10002</t>
  </si>
  <si>
    <t>_225695</t>
  </si>
  <si>
    <t>_916723</t>
  </si>
  <si>
    <t>UKUPAN NETO POSLOVNI PRIHOD (1003-1004+1007-1008+1009-1010+1011-1012+1013-1014+1015-1016+1017-1018+1019-1020+1021+1022-1023)&gt;=0</t>
  </si>
  <si>
    <t>_11001</t>
  </si>
  <si>
    <t>_286849</t>
  </si>
  <si>
    <t>UKUPAN NETO POSLOVNI RASHOD (1003-1004+1007-1008+1009-1010+1011-1012+1013-1014+1015-1016+1017-1018+1019-1020+1021+1022-1023)&lt;0</t>
  </si>
  <si>
    <t>_11002</t>
  </si>
  <si>
    <t>_327179</t>
  </si>
  <si>
    <t>Troškovi zarade, naknada zarada i ostali lični rashodi</t>
  </si>
  <si>
    <t>_12000</t>
  </si>
  <si>
    <t>_166593</t>
  </si>
  <si>
    <t>_173872</t>
  </si>
  <si>
    <t>Troškovi amortizacije</t>
  </si>
  <si>
    <t>_13000</t>
  </si>
  <si>
    <t>_24573</t>
  </si>
  <si>
    <t>_22573</t>
  </si>
  <si>
    <t>Ostali rashodi</t>
  </si>
  <si>
    <t>_269660</t>
  </si>
  <si>
    <t>_262532</t>
  </si>
  <si>
    <t>DOBITAK PRE OPOREZIVANJA (1024-1025-1026-1027-1028)&gt;=0</t>
  </si>
  <si>
    <t>_15001</t>
  </si>
  <si>
    <t>GUBITAK PRE OPOREZIVANJA (1024-1025-1026-1027-1028)&gt;=0</t>
  </si>
  <si>
    <t>_15002</t>
  </si>
  <si>
    <t>_173977</t>
  </si>
  <si>
    <t>_786156</t>
  </si>
  <si>
    <t>Porez na dobitak</t>
  </si>
  <si>
    <t>_16000</t>
  </si>
  <si>
    <t>Dobitak po osnovu odloženih poreza</t>
  </si>
  <si>
    <t>_17001</t>
  </si>
  <si>
    <t>_221</t>
  </si>
  <si>
    <t>Gubitak po osnovu odloženih poreza</t>
  </si>
  <si>
    <t>_17002</t>
  </si>
  <si>
    <t>DOBITAK NAKON OPOREZIVANJA (1029-1030-1031+1032-1033)&gt;=0</t>
  </si>
  <si>
    <t>_18001</t>
  </si>
  <si>
    <t>GUBITAK NAKON OPOREZIVANJA (1029-1030-1031+1032-1033)&gt;=0</t>
  </si>
  <si>
    <t>_18002</t>
  </si>
  <si>
    <t>_173756</t>
  </si>
  <si>
    <t>Neto dobitak poslovanja koje se obustavlja</t>
  </si>
  <si>
    <t>_19001</t>
  </si>
  <si>
    <t>Neto gubitak poslovanja koje se obustavlja</t>
  </si>
  <si>
    <t>_19002</t>
  </si>
  <si>
    <t>REZULTAT PERIODA - DOBITAK (1034-1035+1036-1037)&gt;=0</t>
  </si>
  <si>
    <t>_20001</t>
  </si>
  <si>
    <t>REZULTAT PERIODA - GUBITAK (1034-1035+1036-1037)&lt;0</t>
  </si>
  <si>
    <t>_20002</t>
  </si>
  <si>
    <t>Dobitak koji pripada matičnom entitetu</t>
  </si>
  <si>
    <t>Dobitak koji pripada vlasnicima bez prava kontrole</t>
  </si>
  <si>
    <t>Gubitak koji pripada matičnom entitetu</t>
  </si>
  <si>
    <t>Gubitak koji pripada vlasnicima bez prava kontrole</t>
  </si>
  <si>
    <t>Zarada po akciji</t>
  </si>
  <si>
    <t>Osnovna zarada po akciji (u dinarima bez para)</t>
  </si>
  <si>
    <t>Umanjena (razvodnjena) zarada po akciji (u dinarima bez para)</t>
  </si>
  <si>
    <t xml:space="preserve">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</si>
</sst>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in.&quot;#,##0_);\(&quot;Din.&quot;#,##0\)"/>
    <numFmt numFmtId="165" formatCode="&quot;Din.&quot;#,##0_);[Red]\(&quot;Din.&quot;#,##0\)"/>
    <numFmt numFmtId="166" formatCode="&quot;Din.&quot;#,##0.00_);\(&quot;Din.&quot;#,##0.00\)"/>
    <numFmt numFmtId="167" formatCode="&quot;Din.&quot;#,##0.00_);[Red]\(&quot;Din.&quot;#,##0.00\)"/>
    <numFmt numFmtId="168" formatCode="_(&quot;Din.&quot;* #,##0_);_(&quot;Din.&quot;* \(#,##0\);_(&quot;Din.&quot;* &quot;-&quot;_);_(@_)"/>
    <numFmt numFmtId="169" formatCode="_(&quot;Din.&quot;* #,##0.00_);_(&quot;Din.&quot;* \(#,##0.00\);_(&quot;Din.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5" fontId="0" fillId="0" borderId="0" xfId="0" applyNumberFormat="1" applyAlignment="1">
      <alignment/>
    </xf>
    <xf numFmtId="0" fontId="20" fillId="0" borderId="0" xfId="0" applyFont="1" applyAlignment="1">
      <alignment horizontal="left"/>
    </xf>
    <xf numFmtId="3" fontId="20" fillId="0" borderId="10" xfId="0" applyNumberFormat="1" applyFont="1" applyBorder="1" applyAlignment="1">
      <alignment horizontal="right" wrapText="1"/>
    </xf>
    <xf numFmtId="0" fontId="20" fillId="0" borderId="0" xfId="0" applyFont="1" applyAlignment="1">
      <alignment horizontal="right" vertical="center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3" fontId="22" fillId="0" borderId="10" xfId="0" applyNumberFormat="1" applyFont="1" applyBorder="1" applyAlignment="1">
      <alignment horizontal="right" wrapText="1"/>
    </xf>
    <xf numFmtId="0" fontId="25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3" fontId="22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left" vertical="top" wrapText="1" indent="8"/>
    </xf>
    <xf numFmtId="3" fontId="20" fillId="0" borderId="10" xfId="169" applyNumberFormat="1" applyFont="1" applyBorder="1" applyAlignment="1">
      <alignment horizontal="right" wrapText="1"/>
      <protection/>
    </xf>
    <xf numFmtId="3" fontId="22" fillId="0" borderId="10" xfId="169" applyNumberFormat="1" applyFont="1" applyBorder="1" applyAlignment="1">
      <alignment horizontal="right" wrapText="1"/>
      <protection/>
    </xf>
    <xf numFmtId="3" fontId="20" fillId="0" borderId="10" xfId="169" applyNumberFormat="1" applyFont="1" applyBorder="1">
      <alignment/>
      <protection/>
    </xf>
    <xf numFmtId="3" fontId="20" fillId="0" borderId="10" xfId="169" applyNumberFormat="1" applyFont="1" applyFill="1" applyBorder="1">
      <alignment/>
      <protection/>
    </xf>
    <xf numFmtId="3" fontId="20" fillId="0" borderId="10" xfId="169" applyNumberFormat="1" applyFont="1" applyFill="1" applyBorder="1" applyAlignment="1">
      <alignment/>
      <protection/>
    </xf>
    <xf numFmtId="3" fontId="22" fillId="24" borderId="10" xfId="169" applyNumberFormat="1" applyFont="1" applyFill="1" applyBorder="1">
      <alignment/>
      <protection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178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3" xfId="166"/>
    <cellStyle name="Normal 4" xfId="167"/>
    <cellStyle name="Normal 5" xfId="168"/>
    <cellStyle name="Normal 6" xfId="169"/>
    <cellStyle name="Normal 7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Title" xfId="180"/>
    <cellStyle name="Title 2" xfId="181"/>
    <cellStyle name="Title 3" xfId="182"/>
    <cellStyle name="Title 4" xfId="183"/>
    <cellStyle name="Total" xfId="184"/>
    <cellStyle name="Total 2" xfId="185"/>
    <cellStyle name="Total 3" xfId="186"/>
    <cellStyle name="Total 4" xfId="187"/>
    <cellStyle name="Warning Text" xfId="188"/>
    <cellStyle name="Warning Text 2" xfId="189"/>
    <cellStyle name="Warning Text 3" xfId="190"/>
    <cellStyle name="Warning Text 4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zoomScaleSheetLayoutView="100" zoomScalePageLayoutView="0" workbookViewId="0" topLeftCell="A1">
      <selection activeCell="H56" sqref="H56"/>
    </sheetView>
  </sheetViews>
  <sheetFormatPr defaultColWidth="9.140625" defaultRowHeight="12.75"/>
  <cols>
    <col min="1" max="1" width="9.140625" style="1" customWidth="1"/>
    <col min="2" max="2" width="60.7109375" style="1" customWidth="1"/>
    <col min="3" max="3" width="7.140625" style="1" customWidth="1"/>
    <col min="4" max="4" width="5.140625" style="1" customWidth="1"/>
    <col min="5" max="6" width="10.7109375" style="1" customWidth="1"/>
    <col min="7" max="16384" width="9.140625" style="1" customWidth="1"/>
  </cols>
  <sheetData>
    <row r="1" spans="2:6" ht="12">
      <c r="B1" s="15" t="str">
        <f>+AntRez!B5</f>
        <v>VTB Banka a.d. Beograd</v>
      </c>
      <c r="C1" s="9"/>
      <c r="D1" s="9"/>
      <c r="F1" s="14" t="s">
        <v>16</v>
      </c>
    </row>
    <row r="2" spans="2:6" ht="11.25">
      <c r="B2" s="1" t="s">
        <v>0</v>
      </c>
      <c r="F2" s="2" t="s">
        <v>1</v>
      </c>
    </row>
    <row r="4" spans="2:4" ht="11.25">
      <c r="B4" s="2"/>
      <c r="C4" s="2"/>
      <c r="D4" s="2"/>
    </row>
    <row r="5" spans="2:5" ht="15.75">
      <c r="B5" s="49" t="s">
        <v>2</v>
      </c>
      <c r="C5" s="49"/>
      <c r="D5" s="49"/>
      <c r="E5" s="49"/>
    </row>
    <row r="6" spans="2:5" ht="11.25">
      <c r="B6" s="50" t="str">
        <f>IF(AntRez!E5="","за период",CONCATENATE("за период 01.01- ",TEXT(AntRez!E5,"DD.MM."),YEAR(AntRez!E5),".године"))</f>
        <v>за период 01.01- 31.12.2017.године</v>
      </c>
      <c r="C6" s="50"/>
      <c r="D6" s="50"/>
      <c r="E6" s="50"/>
    </row>
    <row r="7" spans="2:6" ht="11.25">
      <c r="B7" s="2"/>
      <c r="C7" s="2"/>
      <c r="D7" s="2"/>
      <c r="F7" s="11" t="s">
        <v>4</v>
      </c>
    </row>
    <row r="8" spans="1:6" s="4" customFormat="1" ht="33.75">
      <c r="A8" s="3" t="s">
        <v>5</v>
      </c>
      <c r="B8" s="3" t="s">
        <v>3</v>
      </c>
      <c r="C8" s="3" t="s">
        <v>12</v>
      </c>
      <c r="D8" s="3" t="s">
        <v>13</v>
      </c>
      <c r="E8" s="3" t="s">
        <v>14</v>
      </c>
      <c r="F8" s="3" t="s">
        <v>15</v>
      </c>
    </row>
    <row r="9" spans="1:6" ht="12">
      <c r="A9" s="12">
        <v>70</v>
      </c>
      <c r="B9" s="27" t="s">
        <v>17</v>
      </c>
      <c r="C9" s="17">
        <f>IF(AntRez!E21="","",IF(AntRez!E21="_","",VALUE(MID(AntRez!E21,2,20))))</f>
        <v>10011</v>
      </c>
      <c r="D9" s="5">
        <f>IF(AntRez!F21="","",IF(AntRez!F21="_","",VALUE(MID(AntRez!F21,2,20))))</f>
      </c>
      <c r="E9" s="10">
        <f>IF(AntRez!G21="",0,IF(AntRez!G21="_",0,VALUE(MID(AntRez!G21,2,20))))</f>
        <v>398227</v>
      </c>
      <c r="F9" s="43">
        <v>522469</v>
      </c>
    </row>
    <row r="10" spans="1:6" ht="12">
      <c r="A10" s="12">
        <v>60</v>
      </c>
      <c r="B10" s="27" t="s">
        <v>6</v>
      </c>
      <c r="C10" s="17">
        <f>IF(AntRez!E22="","",IF(AntRez!E22="_","",VALUE(MID(AntRez!E22,2,20))))</f>
        <v>10012</v>
      </c>
      <c r="D10" s="5">
        <f>IF(AntRez!F22="","",IF(AntRez!F22="_","",VALUE(MID(AntRez!F22,2,20))))</f>
      </c>
      <c r="E10" s="10">
        <f>IF(AntRez!G22="",0,IF(AntRez!G22="_",0,VALUE(MID(AntRez!G22,2,20))))</f>
        <v>117782</v>
      </c>
      <c r="F10" s="43">
        <v>201995</v>
      </c>
    </row>
    <row r="11" spans="1:6" ht="12">
      <c r="A11" s="12"/>
      <c r="B11" s="33" t="s">
        <v>18</v>
      </c>
      <c r="C11" s="17">
        <f>IF(AntRez!E23="","",IF(AntRez!E23="_","",VALUE(MID(AntRez!E23,2,20))))</f>
      </c>
      <c r="D11" s="5">
        <f>IF(AntRez!F23="","",IF(AntRez!F23="_","",VALUE(MID(AntRez!F23,2,20))))</f>
      </c>
      <c r="E11" s="16">
        <f>IF(AntRez!G23="",0,IF(AntRez!G23="_",0,VALUE(MID(AntRez!G23,2,20))))</f>
        <v>280445</v>
      </c>
      <c r="F11" s="44">
        <v>320474</v>
      </c>
    </row>
    <row r="12" spans="1:6" ht="12">
      <c r="A12" s="12"/>
      <c r="B12" s="33" t="s">
        <v>19</v>
      </c>
      <c r="C12" s="17">
        <f>IF(AntRez!E24="","",IF(AntRez!E24="_","",VALUE(MID(AntRez!E24,2,20))))</f>
      </c>
      <c r="D12" s="5">
        <f>IF(AntRez!F24="","",IF(AntRez!F24="_","",VALUE(MID(AntRez!F24,2,20))))</f>
      </c>
      <c r="E12" s="16">
        <f>IF(AntRez!G24="",0,IF(AntRez!G24="_",0,VALUE(MID(AntRez!G24,2,20))))</f>
        <v>0</v>
      </c>
      <c r="F12" s="44">
        <v>0</v>
      </c>
    </row>
    <row r="13" spans="1:6" ht="12">
      <c r="A13" s="12">
        <v>71</v>
      </c>
      <c r="B13" s="27" t="s">
        <v>7</v>
      </c>
      <c r="C13" s="17">
        <f>IF(AntRez!E25="","",IF(AntRez!E25="_","",VALUE(MID(AntRez!E25,2,20))))</f>
        <v>20011</v>
      </c>
      <c r="D13" s="5">
        <f>IF(AntRez!F25="","",IF(AntRez!F25="_","",VALUE(MID(AntRez!F25,2,20))))</f>
      </c>
      <c r="E13" s="10">
        <f>IF(AntRez!G25="",0,IF(AntRez!G25="_",0,VALUE(MID(AntRez!G25,2,20))))</f>
        <v>78835</v>
      </c>
      <c r="F13" s="43">
        <v>93982</v>
      </c>
    </row>
    <row r="14" spans="1:6" ht="12">
      <c r="A14" s="12">
        <v>61</v>
      </c>
      <c r="B14" s="27" t="s">
        <v>20</v>
      </c>
      <c r="C14" s="17">
        <f>IF(AntRez!E26="","",IF(AntRez!E26="_","",VALUE(MID(AntRez!E26,2,20))))</f>
        <v>20012</v>
      </c>
      <c r="D14" s="5">
        <f>IF(AntRez!F26="","",IF(AntRez!F26="_","",VALUE(MID(AntRez!F26,2,20))))</f>
      </c>
      <c r="E14" s="10">
        <f>IF(AntRez!G26="",0,IF(AntRez!G26="_",0,VALUE(MID(AntRez!G26,2,20))))</f>
        <v>27196</v>
      </c>
      <c r="F14" s="43">
        <v>26288</v>
      </c>
    </row>
    <row r="15" spans="1:6" ht="12">
      <c r="A15" s="12"/>
      <c r="B15" s="33" t="s">
        <v>21</v>
      </c>
      <c r="C15" s="17">
        <f>IF(AntRez!E27="","",IF(AntRez!E27="_","",VALUE(MID(AntRez!E27,2,20))))</f>
      </c>
      <c r="D15" s="5">
        <f>IF(AntRez!F27="","",IF(AntRez!F27="_","",VALUE(MID(AntRez!F27,2,20))))</f>
      </c>
      <c r="E15" s="16">
        <f>IF(AntRez!G27="",0,IF(AntRez!G27="_",0,VALUE(MID(AntRez!G27,2,20))))</f>
        <v>51639</v>
      </c>
      <c r="F15" s="44">
        <v>67694</v>
      </c>
    </row>
    <row r="16" spans="1:6" ht="12">
      <c r="A16" s="19"/>
      <c r="B16" s="34" t="s">
        <v>22</v>
      </c>
      <c r="C16" s="17">
        <f>IF(AntRez!E28="","",IF(AntRez!E28="_","",VALUE(MID(AntRez!E28,2,20))))</f>
      </c>
      <c r="D16" s="5">
        <f>IF(AntRez!F28="","",IF(AntRez!F28="_","",VALUE(MID(AntRez!F28,2,20))))</f>
      </c>
      <c r="E16" s="16">
        <f>IF(AntRez!G28="",0,IF(AntRez!G28="_",0,VALUE(MID(AntRez!G28,2,20))))</f>
        <v>0</v>
      </c>
      <c r="F16" s="44">
        <v>0</v>
      </c>
    </row>
    <row r="17" spans="1:8" ht="16.5">
      <c r="A17" s="23" t="s">
        <v>23</v>
      </c>
      <c r="B17" s="25" t="s">
        <v>24</v>
      </c>
      <c r="C17" s="17">
        <f>IF(AntRez!E29="","",IF(AntRez!E29="_","",VALUE(MID(AntRez!E29,2,20))))</f>
        <v>3001</v>
      </c>
      <c r="D17" s="5">
        <f>IF(AntRez!F29="","",IF(AntRez!F29="_","",VALUE(MID(AntRez!F29,2,20))))</f>
      </c>
      <c r="E17" s="10">
        <f>IF(AntRez!G29="",0,IF(AntRez!G29="_",0,VALUE(MID(AntRez!G29,2,20))))</f>
        <v>0</v>
      </c>
      <c r="F17" s="43">
        <v>0</v>
      </c>
      <c r="H17" s="1" t="s">
        <v>212</v>
      </c>
    </row>
    <row r="18" spans="1:6" ht="16.5">
      <c r="A18" s="20" t="s">
        <v>25</v>
      </c>
      <c r="B18" s="25" t="s">
        <v>26</v>
      </c>
      <c r="C18" s="17">
        <f>IF(AntRez!E30="","",IF(AntRez!E30="_","",VALUE(MID(AntRez!E30,2,20))))</f>
        <v>3002</v>
      </c>
      <c r="D18" s="5">
        <f>IF(AntRez!F30="","",IF(AntRez!F30="_","",VALUE(MID(AntRez!F30,2,20))))</f>
      </c>
      <c r="E18" s="10">
        <f>IF(AntRez!G30="",0,IF(AntRez!G30="_",0,VALUE(MID(AntRez!G30,2,20))))</f>
        <v>0</v>
      </c>
      <c r="F18" s="43">
        <v>0</v>
      </c>
    </row>
    <row r="19" spans="1:6" ht="12">
      <c r="A19" s="20" t="s">
        <v>27</v>
      </c>
      <c r="B19" s="25" t="s">
        <v>28</v>
      </c>
      <c r="C19" s="17">
        <f>IF(AntRez!E31="","",IF(AntRez!E31="_","",VALUE(MID(AntRez!E31,2,20))))</f>
        <v>4001</v>
      </c>
      <c r="D19" s="5">
        <f>IF(AntRez!F31="","",IF(AntRez!F31="_","",VALUE(MID(AntRez!F31,2,20))))</f>
      </c>
      <c r="E19" s="10">
        <f>IF(AntRez!G31="",0,IF(AntRez!G31="_",0,VALUE(MID(AntRez!G31,2,20))))</f>
        <v>1527</v>
      </c>
      <c r="F19" s="43">
        <v>0</v>
      </c>
    </row>
    <row r="20" spans="1:6" ht="12">
      <c r="A20" s="20" t="s">
        <v>29</v>
      </c>
      <c r="B20" s="25" t="s">
        <v>30</v>
      </c>
      <c r="C20" s="17">
        <f>IF(AntRez!E32="","",IF(AntRez!E32="_","",VALUE(MID(AntRez!E32,2,20))))</f>
        <v>4002</v>
      </c>
      <c r="D20" s="5">
        <f>IF(AntRez!F32="","",IF(AntRez!F32="_","",VALUE(MID(AntRez!F32,2,20))))</f>
      </c>
      <c r="E20" s="10">
        <f>IF(AntRez!G32="",0,IF(AntRez!G32="_",0,VALUE(MID(AntRez!G32,2,20))))</f>
        <v>0</v>
      </c>
      <c r="F20" s="43">
        <v>424</v>
      </c>
    </row>
    <row r="21" spans="1:6" ht="24">
      <c r="A21" s="20" t="s">
        <v>31</v>
      </c>
      <c r="B21" s="25" t="s">
        <v>32</v>
      </c>
      <c r="C21" s="17">
        <f>IF(AntRez!E33="","",IF(AntRez!E33="_","",VALUE(MID(AntRez!E33,2,20))))</f>
        <v>5001</v>
      </c>
      <c r="D21" s="5">
        <f>IF(AntRez!F33="","",IF(AntRez!F33="_","",VALUE(MID(AntRez!F33,2,20))))</f>
      </c>
      <c r="E21" s="10">
        <f>IF(AntRez!G33="",0,IF(AntRez!G33="_",0,VALUE(MID(AntRez!G33,2,20))))</f>
        <v>0</v>
      </c>
      <c r="F21" s="43">
        <v>0</v>
      </c>
    </row>
    <row r="22" spans="1:6" ht="24">
      <c r="A22" s="20" t="s">
        <v>33</v>
      </c>
      <c r="B22" s="25" t="s">
        <v>34</v>
      </c>
      <c r="C22" s="17">
        <f>IF(AntRez!E34="","",IF(AntRez!E34="_","",VALUE(MID(AntRez!E34,2,20))))</f>
        <v>5002</v>
      </c>
      <c r="D22" s="5">
        <f>IF(AntRez!F34="","",IF(AntRez!F34="_","",VALUE(MID(AntRez!F34,2,20))))</f>
      </c>
      <c r="E22" s="10">
        <f>IF(AntRez!G34="",0,IF(AntRez!G34="_",0,VALUE(MID(AntRez!G34,2,20))))</f>
        <v>0</v>
      </c>
      <c r="F22" s="43">
        <v>0</v>
      </c>
    </row>
    <row r="23" spans="1:6" ht="24">
      <c r="A23" s="22" t="s">
        <v>35</v>
      </c>
      <c r="B23" s="25" t="s">
        <v>36</v>
      </c>
      <c r="C23" s="17">
        <f>IF(AntRez!E35="","",IF(AntRez!E35="_","",VALUE(MID(AntRez!E35,2,20))))</f>
        <v>6001</v>
      </c>
      <c r="D23" s="5">
        <f>IF(AntRez!F35="","",IF(AntRez!F35="_","",VALUE(MID(AntRez!F35,2,20))))</f>
      </c>
      <c r="E23" s="10">
        <f>IF(AntRez!G35="",0,IF(AntRez!G35="_",0,VALUE(MID(AntRez!G35,2,20))))</f>
        <v>4524</v>
      </c>
      <c r="F23" s="43">
        <v>0</v>
      </c>
    </row>
    <row r="24" spans="1:6" ht="24">
      <c r="A24" s="22" t="s">
        <v>37</v>
      </c>
      <c r="B24" s="25" t="s">
        <v>38</v>
      </c>
      <c r="C24" s="17">
        <f>IF(AntRez!E36="","",IF(AntRez!E36="_","",VALUE(MID(AntRez!E36,2,20))))</f>
        <v>6002</v>
      </c>
      <c r="D24" s="5">
        <f>IF(AntRez!F36="","",IF(AntRez!F36="_","",VALUE(MID(AntRez!F36,2,20))))</f>
      </c>
      <c r="E24" s="10">
        <f>IF(AntRez!G36="",0,IF(AntRez!G36="_",0,VALUE(MID(AntRez!G36,2,20))))</f>
        <v>0</v>
      </c>
      <c r="F24" s="43">
        <v>0</v>
      </c>
    </row>
    <row r="25" spans="1:6" ht="12">
      <c r="A25" s="22" t="s">
        <v>9</v>
      </c>
      <c r="B25" s="25" t="s">
        <v>39</v>
      </c>
      <c r="C25" s="17">
        <f>IF(AntRez!E37="","",IF(AntRez!E37="_","",VALUE(MID(AntRez!E37,2,20))))</f>
        <v>7001</v>
      </c>
      <c r="D25" s="5">
        <f>IF(AntRez!F37="","",IF(AntRez!F37="_","",VALUE(MID(AntRez!F37,2,20))))</f>
      </c>
      <c r="E25" s="10">
        <f>IF(AntRez!G37="",0,IF(AntRez!G37="_",0,VALUE(MID(AntRez!G37,2,20))))</f>
        <v>167587</v>
      </c>
      <c r="F25" s="43">
        <v>169485</v>
      </c>
    </row>
    <row r="26" spans="1:6" ht="12">
      <c r="A26" s="22" t="s">
        <v>8</v>
      </c>
      <c r="B26" s="25" t="s">
        <v>40</v>
      </c>
      <c r="C26" s="17">
        <f>IF(AntRez!E38="","",IF(AntRez!E38="_","",VALUE(MID(AntRez!E38,2,20))))</f>
        <v>7002</v>
      </c>
      <c r="D26" s="5">
        <f>IF(AntRez!F38="","",IF(AntRez!F38="_","",VALUE(MID(AntRez!F38,2,20))))</f>
      </c>
      <c r="E26" s="10">
        <f>IF(AntRez!G38="",0,IF(AntRez!G38="_",0,VALUE(MID(AntRez!G38,2,20))))</f>
        <v>0</v>
      </c>
      <c r="F26" s="43">
        <v>0</v>
      </c>
    </row>
    <row r="27" spans="1:6" ht="24">
      <c r="A27" s="22" t="s">
        <v>41</v>
      </c>
      <c r="B27" s="25" t="s">
        <v>42</v>
      </c>
      <c r="C27" s="17">
        <f>IF(AntRez!E39="","",IF(AntRez!E39="_","",VALUE(MID(AntRez!E39,2,20))))</f>
        <v>8001</v>
      </c>
      <c r="D27" s="5">
        <f>IF(AntRez!F39="","",IF(AntRez!F39="_","",VALUE(MID(AntRez!F39,2,20))))</f>
      </c>
      <c r="E27" s="10">
        <f>IF(AntRez!G39="",0,IF(AntRez!G39="_",0,VALUE(MID(AntRez!G39,2,20))))</f>
        <v>0</v>
      </c>
      <c r="F27" s="43">
        <v>218</v>
      </c>
    </row>
    <row r="28" spans="1:6" ht="24">
      <c r="A28" s="22" t="s">
        <v>43</v>
      </c>
      <c r="B28" s="25" t="s">
        <v>44</v>
      </c>
      <c r="C28" s="17">
        <f>IF(AntRez!E40="","",IF(AntRez!E40="_","",VALUE(MID(AntRez!E40,2,20))))</f>
        <v>8002</v>
      </c>
      <c r="D28" s="5">
        <f>IF(AntRez!F40="","",IF(AntRez!F40="_","",VALUE(MID(AntRez!F40,2,20))))</f>
      </c>
      <c r="E28" s="10">
        <f>IF(AntRez!G40="",0,IF(AntRez!G40="_",0,VALUE(MID(AntRez!G40,2,20))))</f>
        <v>0</v>
      </c>
      <c r="F28" s="43">
        <v>0</v>
      </c>
    </row>
    <row r="29" spans="1:6" ht="24.75">
      <c r="A29" s="20" t="s">
        <v>45</v>
      </c>
      <c r="B29" s="25" t="s">
        <v>10</v>
      </c>
      <c r="C29" s="17">
        <f>IF(AntRez!E41="","",IF(AntRez!E41="_","",VALUE(MID(AntRez!E41,2,20))))</f>
        <v>9000</v>
      </c>
      <c r="D29" s="5">
        <f>IF(AntRez!F41="","",IF(AntRez!F41="_","",VALUE(MID(AntRez!F41,2,20))))</f>
      </c>
      <c r="E29" s="10">
        <f>IF(AntRez!G41="",0,IF(AntRez!G41="_",0,VALUE(MID(AntRez!G41,2,20))))</f>
        <v>6822</v>
      </c>
      <c r="F29" s="43">
        <v>9004</v>
      </c>
    </row>
    <row r="30" spans="1:6" ht="24">
      <c r="A30" s="24" t="s">
        <v>46</v>
      </c>
      <c r="B30" s="32" t="s">
        <v>47</v>
      </c>
      <c r="C30" s="17">
        <f>IF(AntRez!E42="","",IF(AntRez!E42="_","",VALUE(MID(AntRez!E42,2,20))))</f>
        <v>10001</v>
      </c>
      <c r="D30" s="5">
        <f>IF(AntRez!F42="","",IF(AntRez!F42="_","",VALUE(MID(AntRez!F42,2,20))))</f>
      </c>
      <c r="E30" s="10">
        <f>IF(AntRez!G42="",0,IF(AntRez!G42="_",0,VALUE(MID(AntRez!G42,2,20))))</f>
        <v>0</v>
      </c>
      <c r="F30" s="43">
        <v>0</v>
      </c>
    </row>
    <row r="31" spans="1:6" ht="24">
      <c r="A31" s="20" t="s">
        <v>77</v>
      </c>
      <c r="B31" s="25" t="s">
        <v>48</v>
      </c>
      <c r="C31" s="17">
        <f>IF(AntRez!E43="","",IF(AntRez!E43="_","",VALUE(MID(AntRez!E43,2,20))))</f>
        <v>10002</v>
      </c>
      <c r="D31" s="5">
        <f>IF(AntRez!F43="","",IF(AntRez!F43="_","",VALUE(MID(AntRez!F43,2,20))))</f>
      </c>
      <c r="E31" s="10">
        <f>IF(AntRez!G43="",0,IF(AntRez!G43="_",0,VALUE(MID(AntRez!G43,2,20))))</f>
        <v>225695</v>
      </c>
      <c r="F31" s="43">
        <v>916723</v>
      </c>
    </row>
    <row r="32" spans="1:6" ht="33.75">
      <c r="A32" s="13"/>
      <c r="B32" s="5" t="s">
        <v>68</v>
      </c>
      <c r="C32" s="17">
        <f>IF(AntRez!E44="","",IF(AntRez!E44="_","",VALUE(MID(AntRez!E44,2,20))))</f>
        <v>11001</v>
      </c>
      <c r="D32" s="5">
        <f>IF(AntRez!F44="","",IF(AntRez!F44="_","",VALUE(MID(AntRez!F44,2,20))))</f>
      </c>
      <c r="E32" s="16">
        <f>IF(AntRez!G44="",0,IF(AntRez!G44="_",0,VALUE(MID(AntRez!G44,2,20))))</f>
        <v>286849</v>
      </c>
      <c r="F32" s="44">
        <v>0</v>
      </c>
    </row>
    <row r="33" spans="1:6" ht="33.75">
      <c r="A33" s="13"/>
      <c r="B33" s="29" t="s">
        <v>69</v>
      </c>
      <c r="C33" s="17">
        <f>IF(AntRez!E45="","",IF(AntRez!E45="_","",VALUE(MID(AntRez!E45,2,20))))</f>
        <v>11002</v>
      </c>
      <c r="D33" s="5">
        <f>IF(AntRez!F45="","",IF(AntRez!F45="_","",VALUE(MID(AntRez!F45,2,20))))</f>
      </c>
      <c r="E33" s="16">
        <f>IF(AntRez!G45="",0,IF(AntRez!G45="_",0,VALUE(MID(AntRez!G45,2,20))))</f>
        <v>0</v>
      </c>
      <c r="F33" s="44">
        <v>350272</v>
      </c>
    </row>
    <row r="34" spans="1:6" ht="12">
      <c r="A34" s="28" t="s">
        <v>49</v>
      </c>
      <c r="B34" s="25" t="s">
        <v>50</v>
      </c>
      <c r="C34" s="17">
        <f>IF(AntRez!E46="","",IF(AntRez!E46="_","",VALUE(MID(AntRez!E46,2,20))))</f>
        <v>12000</v>
      </c>
      <c r="D34" s="5">
        <f>IF(AntRez!F46="","",IF(AntRez!F46="_","",VALUE(MID(AntRez!F46,2,20))))</f>
      </c>
      <c r="E34" s="10">
        <f>IF(AntRez!G46="",0,IF(AntRez!G46="_",0,VALUE(MID(AntRez!G46,2,20))))</f>
        <v>166593</v>
      </c>
      <c r="F34" s="43">
        <v>173872</v>
      </c>
    </row>
    <row r="35" spans="1:6" ht="12">
      <c r="A35" s="28">
        <v>642</v>
      </c>
      <c r="B35" s="25" t="s">
        <v>11</v>
      </c>
      <c r="C35" s="17">
        <f>IF(AntRez!E47="","",IF(AntRez!E47="_","",VALUE(MID(AntRez!E47,2,20))))</f>
        <v>13000</v>
      </c>
      <c r="D35" s="5">
        <f>IF(AntRez!F47="","",IF(AntRez!F47="_","",VALUE(MID(AntRez!F47,2,20))))</f>
      </c>
      <c r="E35" s="10">
        <f>IF(AntRez!G47="",0,IF(AntRez!G47="_",0,VALUE(MID(AntRez!G47,2,20))))</f>
        <v>24573</v>
      </c>
      <c r="F35" s="43">
        <v>22573</v>
      </c>
    </row>
    <row r="36" spans="1:6" ht="33">
      <c r="A36" s="28" t="s">
        <v>51</v>
      </c>
      <c r="B36" s="25" t="s">
        <v>52</v>
      </c>
      <c r="C36" s="17">
        <f>IF(AntRez!E48="","",IF(AntRez!E48="_","",VALUE(MID(AntRez!E48,2,20))))</f>
      </c>
      <c r="D36" s="5">
        <f>IF(AntRez!F48="","",IF(AntRez!F48="_","",VALUE(MID(AntRez!F48,2,20))))</f>
      </c>
      <c r="E36" s="10">
        <f>IF(AntRez!G48="",0,IF(AntRez!G48="_",0,VALUE(MID(AntRez!G48,2,20))))</f>
        <v>269660</v>
      </c>
      <c r="F36" s="43">
        <v>262532</v>
      </c>
    </row>
    <row r="37" spans="2:6" ht="12.75" customHeight="1">
      <c r="B37" s="21" t="s">
        <v>70</v>
      </c>
      <c r="C37" s="17">
        <f>IF(AntRez!E49="","",IF(AntRez!E49="_","",VALUE(MID(AntRez!E49,2,20))))</f>
        <v>15001</v>
      </c>
      <c r="D37" s="5">
        <f>IF(AntRez!F49="","",IF(AntRez!F49="_","",VALUE(MID(AntRez!F49,2,20))))</f>
      </c>
      <c r="E37" s="16">
        <f>IF(AntRez!G49="",0,IF(AntRez!G49="_",0,VALUE(MID(AntRez!G49,2,20))))</f>
        <v>0</v>
      </c>
      <c r="F37" s="44">
        <v>0</v>
      </c>
    </row>
    <row r="38" spans="2:6" ht="13.5" customHeight="1">
      <c r="B38" s="21" t="s">
        <v>71</v>
      </c>
      <c r="C38" s="17">
        <f>IF(AntRez!E50="","",IF(AntRez!E50="_","",VALUE(MID(AntRez!E50,2,20))))</f>
        <v>15002</v>
      </c>
      <c r="D38" s="5">
        <f>IF(AntRez!F50="","",IF(AntRez!F50="_","",VALUE(MID(AntRez!F50,2,20))))</f>
      </c>
      <c r="E38" s="16">
        <f>IF(AntRez!G50="",0,IF(AntRez!G50="_",0,VALUE(MID(AntRez!G50,2,20))))</f>
        <v>173977</v>
      </c>
      <c r="F38" s="44">
        <v>809249</v>
      </c>
    </row>
    <row r="39" spans="1:6" ht="12">
      <c r="A39" s="30">
        <v>850</v>
      </c>
      <c r="B39" s="25" t="s">
        <v>53</v>
      </c>
      <c r="C39" s="17">
        <f>IF(AntRez!E51="","",IF(AntRez!E51="_","",VALUE(MID(AntRez!E51,2,20))))</f>
        <v>16000</v>
      </c>
      <c r="D39" s="5">
        <f>IF(AntRez!F51="","",IF(AntRez!F51="_","",VALUE(MID(AntRez!F51,2,20))))</f>
      </c>
      <c r="E39" s="10">
        <f>IF(AntRez!G51="",0,IF(AntRez!G51="_",0,VALUE(MID(AntRez!G51,2,20))))</f>
        <v>0</v>
      </c>
      <c r="F39" s="43">
        <v>0</v>
      </c>
    </row>
    <row r="40" spans="1:6" ht="12">
      <c r="A40" s="30">
        <v>861</v>
      </c>
      <c r="B40" s="25" t="s">
        <v>54</v>
      </c>
      <c r="C40" s="17">
        <f>IF(AntRez!E52="","",IF(AntRez!E52="_","",VALUE(MID(AntRez!E52,2,20))))</f>
        <v>17001</v>
      </c>
      <c r="D40" s="5">
        <f>IF(AntRez!F52="","",IF(AntRez!F52="_","",VALUE(MID(AntRez!F52,2,20))))</f>
      </c>
      <c r="E40" s="10">
        <f>IF(AntRez!G52="",0,IF(AntRez!G52="_",0,VALUE(MID(AntRez!G52,2,20))))</f>
        <v>221</v>
      </c>
      <c r="F40" s="43">
        <v>0</v>
      </c>
    </row>
    <row r="41" spans="1:6" ht="12">
      <c r="A41" s="30">
        <v>860</v>
      </c>
      <c r="B41" s="25" t="s">
        <v>55</v>
      </c>
      <c r="C41" s="17">
        <f>IF(AntRez!E53="","",IF(AntRez!E53="_","",VALUE(MID(AntRez!E53,2,20))))</f>
        <v>17002</v>
      </c>
      <c r="D41" s="5">
        <f>IF(AntRez!F53="","",IF(AntRez!F53="_","",VALUE(MID(AntRez!F53,2,20))))</f>
      </c>
      <c r="E41" s="10">
        <f>IF(AntRez!G53="",0,IF(AntRez!G53="_",0,VALUE(MID(AntRez!G53,2,20))))</f>
        <v>0</v>
      </c>
      <c r="F41" s="43">
        <v>802</v>
      </c>
    </row>
    <row r="42" spans="2:6" ht="12.75" customHeight="1">
      <c r="B42" s="21" t="s">
        <v>72</v>
      </c>
      <c r="C42" s="17">
        <f>IF(AntRez!E54="","",IF(AntRez!E54="_","",VALUE(MID(AntRez!E54,2,20))))</f>
        <v>18001</v>
      </c>
      <c r="D42" s="5">
        <f>IF(AntRez!F54="","",IF(AntRez!F54="_","",VALUE(MID(AntRez!F54,2,20))))</f>
      </c>
      <c r="E42" s="16">
        <f>IF(AntRez!G54="",0,IF(AntRez!G54="_",0,VALUE(MID(AntRez!G54,2,20))))</f>
        <v>0</v>
      </c>
      <c r="F42" s="44">
        <v>0</v>
      </c>
    </row>
    <row r="43" spans="1:6" ht="12.75" customHeight="1">
      <c r="A43" s="31"/>
      <c r="B43" s="31" t="s">
        <v>73</v>
      </c>
      <c r="C43" s="17">
        <f>IF(AntRez!E55="","",IF(AntRez!E55="_","",VALUE(MID(AntRez!E55,2,20))))</f>
        <v>18002</v>
      </c>
      <c r="D43" s="5">
        <f>IF(AntRez!F55="","",IF(AntRez!F55="_","",VALUE(MID(AntRez!F55,2,20))))</f>
      </c>
      <c r="E43" s="16">
        <f>IF(AntRez!G55="",0,IF(AntRez!G55="_",0,VALUE(MID(AntRez!G55,2,20))))</f>
        <v>173756</v>
      </c>
      <c r="F43" s="44">
        <v>810051</v>
      </c>
    </row>
    <row r="44" spans="1:6" ht="12">
      <c r="A44" s="20" t="s">
        <v>56</v>
      </c>
      <c r="B44" s="25" t="s">
        <v>57</v>
      </c>
      <c r="C44" s="17">
        <f>IF(AntRez!E56="","",IF(AntRez!E56="_","",VALUE(MID(AntRez!E56,2,20))))</f>
        <v>19001</v>
      </c>
      <c r="D44" s="5">
        <f>IF(AntRez!F56="","",IF(AntRez!F56="_","",VALUE(MID(AntRez!F56,2,20))))</f>
      </c>
      <c r="E44" s="18">
        <f>IF(AntRez!G56="",0,IF(AntRez!G56="_",0,VALUE(MID(AntRez!G56,2,20))))</f>
        <v>0</v>
      </c>
      <c r="F44" s="45">
        <v>0</v>
      </c>
    </row>
    <row r="45" spans="1:6" ht="12">
      <c r="A45" s="20" t="s">
        <v>58</v>
      </c>
      <c r="B45" s="25" t="s">
        <v>59</v>
      </c>
      <c r="C45" s="17">
        <f>IF(AntRez!E57="","",IF(AntRez!E57="_","",VALUE(MID(AntRez!E57,2,20))))</f>
        <v>19002</v>
      </c>
      <c r="D45" s="5">
        <f>IF(AntRez!F57="","",IF(AntRez!F57="_","",VALUE(MID(AntRez!F57,2,20))))</f>
      </c>
      <c r="E45" s="18">
        <f>IF(AntRez!G57="",0,IF(AntRez!G57="_",0,VALUE(MID(AntRez!G57,2,20))))</f>
        <v>0</v>
      </c>
      <c r="F45" s="45">
        <v>0</v>
      </c>
    </row>
    <row r="46" spans="1:6" ht="13.5" customHeight="1">
      <c r="A46" s="39"/>
      <c r="B46" s="40" t="s">
        <v>74</v>
      </c>
      <c r="C46" s="17">
        <f>IF(AntRez!E58="","",IF(AntRez!E58="_","",VALUE(MID(AntRez!E58,2,20))))</f>
        <v>20001</v>
      </c>
      <c r="D46" s="5">
        <f>IF(AntRez!F58="","",IF(AntRez!F58="_","",VALUE(MID(AntRez!F58,2,20))))</f>
      </c>
      <c r="E46" s="41">
        <f>IF(AntRez!G58="",0,IF(AntRez!G58="_",0,VALUE(MID(AntRez!G58,2,20))))</f>
        <v>0</v>
      </c>
      <c r="F46" s="48">
        <v>0</v>
      </c>
    </row>
    <row r="47" spans="1:6" ht="13.5" customHeight="1">
      <c r="A47" s="42" t="s">
        <v>60</v>
      </c>
      <c r="B47" s="40" t="s">
        <v>75</v>
      </c>
      <c r="C47" s="17">
        <f>IF(AntRez!E59="","",IF(AntRez!E59="_","",VALUE(MID(AntRez!E59,2,20))))</f>
        <v>20002</v>
      </c>
      <c r="D47" s="5">
        <f>IF(AntRez!F59="","",IF(AntRez!F59="_","",VALUE(MID(AntRez!F59,2,20))))</f>
      </c>
      <c r="E47" s="41">
        <f>IF(AntRez!G59="",0,IF(AntRez!G59="_",0,VALUE(MID(AntRez!G59,2,20))))</f>
        <v>173756</v>
      </c>
      <c r="F47" s="48">
        <v>810051</v>
      </c>
    </row>
    <row r="48" spans="1:6" ht="12.75">
      <c r="A48" s="26"/>
      <c r="B48" s="25" t="s">
        <v>61</v>
      </c>
      <c r="C48" s="17">
        <f>IF(AntRez!E60="","",IF(AntRez!E60="_","",VALUE(MID(AntRez!E60,2,20))))</f>
      </c>
      <c r="D48" s="5">
        <f>IF(AntRez!F60="","",IF(AntRez!F60="_","",VALUE(MID(AntRez!F60,2,20))))</f>
      </c>
      <c r="E48" s="18">
        <f>IF(AntRez!G60="",0,IF(AntRez!G60="_",0,VALUE(MID(AntRez!G60,2,20))))</f>
        <v>0</v>
      </c>
      <c r="F48" s="45">
        <v>0</v>
      </c>
    </row>
    <row r="49" spans="1:6" ht="12.75">
      <c r="A49" s="26"/>
      <c r="B49" s="25" t="s">
        <v>62</v>
      </c>
      <c r="C49" s="17">
        <f>IF(AntRez!E61="","",IF(AntRez!E61="_","",VALUE(MID(AntRez!E61,2,20))))</f>
      </c>
      <c r="D49" s="5">
        <f>IF(AntRez!F61="","",IF(AntRez!F61="_","",VALUE(MID(AntRez!F61,2,20))))</f>
      </c>
      <c r="E49" s="18">
        <f>IF(AntRez!G61="",0,IF(AntRez!G61="_",0,VALUE(MID(AntRez!G61,2,20))))</f>
        <v>0</v>
      </c>
      <c r="F49" s="45">
        <v>0</v>
      </c>
    </row>
    <row r="50" spans="1:6" ht="12.75">
      <c r="A50" s="26"/>
      <c r="B50" s="25" t="s">
        <v>63</v>
      </c>
      <c r="C50" s="17">
        <f>IF(AntRez!E62="","",IF(AntRez!E62="_","",VALUE(MID(AntRez!E62,2,20))))</f>
      </c>
      <c r="D50" s="5">
        <f>IF(AntRez!F62="","",IF(AntRez!F62="_","",VALUE(MID(AntRez!F62,2,20))))</f>
      </c>
      <c r="E50" s="18">
        <f>IF(AntRez!G62="",0,IF(AntRez!G62="_",0,VALUE(MID(AntRez!G62,2,20))))</f>
        <v>0</v>
      </c>
      <c r="F50" s="45">
        <v>0</v>
      </c>
    </row>
    <row r="51" spans="1:23" s="7" customFormat="1" ht="12.75">
      <c r="A51" s="26"/>
      <c r="B51" s="25" t="s">
        <v>64</v>
      </c>
      <c r="C51" s="17">
        <f>IF(AntRez!E63="","",IF(AntRez!E63="_","",VALUE(MID(AntRez!E63,2,20))))</f>
      </c>
      <c r="D51" s="5">
        <f>IF(AntRez!F63="","",IF(AntRez!F63="_","",VALUE(MID(AntRez!F63,2,20))))</f>
      </c>
      <c r="E51" s="37">
        <f>IF(AntRez!G63="",0,IF(AntRez!G63="_",0,VALUE(MID(AntRez!G63,2,20))))</f>
        <v>0</v>
      </c>
      <c r="F51" s="46"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7" customFormat="1" ht="12.75">
      <c r="A52" s="26"/>
      <c r="B52" s="25" t="s">
        <v>65</v>
      </c>
      <c r="C52" s="17">
        <f>IF(AntRez!E64="","",IF(AntRez!E64="_","",VALUE(MID(AntRez!E64,2,20))))</f>
      </c>
      <c r="D52" s="5">
        <f>IF(AntRez!F64="","",IF(AntRez!F64="_","",VALUE(MID(AntRez!F64,2,20))))</f>
      </c>
      <c r="E52" s="37">
        <f>IF(AntRez!G64="",0,IF(AntRez!G64="_",0,VALUE(MID(AntRez!G64,2,20))))</f>
        <v>0</v>
      </c>
      <c r="F52" s="46">
        <v>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7" customFormat="1" ht="12.75">
      <c r="A53" s="26"/>
      <c r="B53" s="25" t="s">
        <v>66</v>
      </c>
      <c r="C53" s="17">
        <f>IF(AntRez!E65="","",IF(AntRez!E65="_","",VALUE(MID(AntRez!E65,2,20))))</f>
      </c>
      <c r="D53" s="5">
        <f>IF(AntRez!F65="","",IF(AntRez!F65="_","",VALUE(MID(AntRez!F65,2,20))))</f>
      </c>
      <c r="E53" s="38">
        <f>IF(AntRez!G65="",0,IF(AntRez!G65="_",0,VALUE(MID(AntRez!G65,2,20))))</f>
        <v>0</v>
      </c>
      <c r="F53" s="47"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6" ht="12.75">
      <c r="A54" s="26"/>
      <c r="B54" s="25" t="s">
        <v>67</v>
      </c>
      <c r="C54" s="17">
        <f>IF(AntRez!E66="","",IF(AntRez!E66="_","",VALUE(MID(AntRez!E66,2,20))))</f>
      </c>
      <c r="D54" s="5">
        <f>IF(AntRez!F66="","",IF(AntRez!F66="_","",VALUE(MID(AntRez!F66,2,20))))</f>
      </c>
      <c r="E54" s="18">
        <f>IF(AntRez!G66="",0,IF(AntRez!G66="_",0,VALUE(MID(AntRez!G66,2,20))))</f>
        <v>0</v>
      </c>
      <c r="F54" s="45">
        <v>0</v>
      </c>
    </row>
    <row r="56" spans="2:5" ht="11.25">
      <c r="B56" s="1" t="str">
        <f>IF(AntRez!D5="","",CONCATENATE("Формиран на дан: ",TEXT(AntRez!D5,"dd.mm.yyyy")))</f>
        <v>Формиран на дан: 24.01.2018</v>
      </c>
      <c r="C56" s="35" t="s">
        <v>76</v>
      </c>
      <c r="E56" s="36" t="str">
        <f>+AntRez!A5</f>
        <v>ANĐELKA (BOGDAN) STANKOVIĆ</v>
      </c>
    </row>
  </sheetData>
  <sheetProtection/>
  <mergeCells count="2">
    <mergeCell ref="B5:E5"/>
    <mergeCell ref="B6:E6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66"/>
  <sheetViews>
    <sheetView zoomScalePageLayoutView="0" workbookViewId="0" topLeftCell="A1">
      <selection activeCell="B2" sqref="B2"/>
    </sheetView>
  </sheetViews>
  <sheetFormatPr defaultColWidth="3.00390625" defaultRowHeight="12.75"/>
  <cols>
    <col min="1" max="1" width="3.00390625" style="0" customWidth="1"/>
    <col min="2" max="2" width="2.00390625" style="0" customWidth="1"/>
    <col min="3" max="3" width="3.00390625" style="0" customWidth="1"/>
    <col min="4" max="4" width="81.140625" style="0" customWidth="1"/>
    <col min="5" max="5" width="7.00390625" style="0" customWidth="1"/>
    <col min="6" max="6" width="2.00390625" style="0" customWidth="1"/>
    <col min="7" max="8" width="8.00390625" style="0" bestFit="1" customWidth="1"/>
  </cols>
  <sheetData>
    <row r="1" spans="1:2" ht="12.75">
      <c r="A1" t="s">
        <v>94</v>
      </c>
      <c r="B1" t="s">
        <v>95</v>
      </c>
    </row>
    <row r="2" ht="12.75">
      <c r="B2">
        <v>47</v>
      </c>
    </row>
    <row r="3" spans="2:7" ht="12.75">
      <c r="B3" t="s">
        <v>78</v>
      </c>
      <c r="C3" t="s">
        <v>79</v>
      </c>
      <c r="D3" t="s">
        <v>81</v>
      </c>
      <c r="E3" t="s">
        <v>80</v>
      </c>
      <c r="F3" t="s">
        <v>82</v>
      </c>
      <c r="G3" t="s">
        <v>83</v>
      </c>
    </row>
    <row r="4" spans="1:7" ht="12.75">
      <c r="A4" t="s">
        <v>84</v>
      </c>
      <c r="B4" t="s">
        <v>85</v>
      </c>
      <c r="C4" t="s">
        <v>86</v>
      </c>
      <c r="D4" t="s">
        <v>87</v>
      </c>
      <c r="E4" t="s">
        <v>80</v>
      </c>
      <c r="F4" t="s">
        <v>88</v>
      </c>
      <c r="G4" t="s">
        <v>89</v>
      </c>
    </row>
    <row r="5" spans="1:7" ht="12.75">
      <c r="A5" t="s">
        <v>90</v>
      </c>
      <c r="B5" t="s">
        <v>91</v>
      </c>
      <c r="C5" t="s">
        <v>92</v>
      </c>
      <c r="D5" s="8">
        <v>43124</v>
      </c>
      <c r="E5" s="8">
        <v>43100</v>
      </c>
      <c r="F5">
        <v>941</v>
      </c>
      <c r="G5" t="s">
        <v>93</v>
      </c>
    </row>
    <row r="21" spans="2:8" ht="12.75">
      <c r="B21">
        <v>1</v>
      </c>
      <c r="C21">
        <v>1</v>
      </c>
      <c r="D21" t="s">
        <v>96</v>
      </c>
      <c r="E21" t="s">
        <v>97</v>
      </c>
      <c r="F21" t="s">
        <v>98</v>
      </c>
      <c r="G21" t="s">
        <v>99</v>
      </c>
      <c r="H21" t="s">
        <v>100</v>
      </c>
    </row>
    <row r="22" spans="2:8" ht="12.75">
      <c r="B22">
        <v>1</v>
      </c>
      <c r="C22">
        <v>2</v>
      </c>
      <c r="D22" t="s">
        <v>101</v>
      </c>
      <c r="E22" t="s">
        <v>102</v>
      </c>
      <c r="F22" t="s">
        <v>98</v>
      </c>
      <c r="G22" t="s">
        <v>103</v>
      </c>
      <c r="H22" t="s">
        <v>104</v>
      </c>
    </row>
    <row r="23" spans="2:8" ht="12.75">
      <c r="B23">
        <v>1</v>
      </c>
      <c r="C23">
        <v>3</v>
      </c>
      <c r="D23" t="s">
        <v>105</v>
      </c>
      <c r="E23" t="s">
        <v>98</v>
      </c>
      <c r="F23" t="s">
        <v>98</v>
      </c>
      <c r="G23" t="s">
        <v>106</v>
      </c>
      <c r="H23" t="s">
        <v>107</v>
      </c>
    </row>
    <row r="24" spans="2:8" ht="12.75">
      <c r="B24">
        <v>1</v>
      </c>
      <c r="C24">
        <v>4</v>
      </c>
      <c r="D24" t="s">
        <v>108</v>
      </c>
      <c r="E24" t="s">
        <v>98</v>
      </c>
      <c r="F24" t="s">
        <v>98</v>
      </c>
      <c r="G24" t="s">
        <v>109</v>
      </c>
      <c r="H24" t="s">
        <v>109</v>
      </c>
    </row>
    <row r="25" spans="2:8" ht="12.75">
      <c r="B25">
        <v>1</v>
      </c>
      <c r="C25">
        <v>5</v>
      </c>
      <c r="D25" t="s">
        <v>110</v>
      </c>
      <c r="E25" t="s">
        <v>111</v>
      </c>
      <c r="F25" t="s">
        <v>98</v>
      </c>
      <c r="G25" t="s">
        <v>112</v>
      </c>
      <c r="H25" t="s">
        <v>113</v>
      </c>
    </row>
    <row r="26" spans="2:8" ht="12.75">
      <c r="B26">
        <v>1</v>
      </c>
      <c r="C26">
        <v>6</v>
      </c>
      <c r="D26" t="s">
        <v>114</v>
      </c>
      <c r="E26" t="s">
        <v>115</v>
      </c>
      <c r="F26" t="s">
        <v>98</v>
      </c>
      <c r="G26" t="s">
        <v>116</v>
      </c>
      <c r="H26" t="s">
        <v>117</v>
      </c>
    </row>
    <row r="27" spans="2:8" ht="12.75">
      <c r="B27">
        <v>1</v>
      </c>
      <c r="C27">
        <v>7</v>
      </c>
      <c r="D27" t="s">
        <v>118</v>
      </c>
      <c r="E27" t="s">
        <v>98</v>
      </c>
      <c r="F27" t="s">
        <v>98</v>
      </c>
      <c r="G27" t="s">
        <v>119</v>
      </c>
      <c r="H27" t="s">
        <v>120</v>
      </c>
    </row>
    <row r="28" spans="2:8" ht="12.75">
      <c r="B28">
        <v>1</v>
      </c>
      <c r="C28">
        <v>8</v>
      </c>
      <c r="D28" t="s">
        <v>121</v>
      </c>
      <c r="E28" t="s">
        <v>98</v>
      </c>
      <c r="F28" t="s">
        <v>98</v>
      </c>
      <c r="G28" t="s">
        <v>109</v>
      </c>
      <c r="H28" t="s">
        <v>109</v>
      </c>
    </row>
    <row r="29" spans="2:8" ht="12.75">
      <c r="B29">
        <v>1</v>
      </c>
      <c r="C29">
        <v>9</v>
      </c>
      <c r="D29" t="s">
        <v>122</v>
      </c>
      <c r="E29" t="s">
        <v>123</v>
      </c>
      <c r="F29" t="s">
        <v>98</v>
      </c>
      <c r="G29" t="s">
        <v>109</v>
      </c>
      <c r="H29" t="s">
        <v>109</v>
      </c>
    </row>
    <row r="30" spans="2:8" ht="12.75">
      <c r="B30">
        <v>1</v>
      </c>
      <c r="C30">
        <v>10</v>
      </c>
      <c r="D30" t="s">
        <v>124</v>
      </c>
      <c r="E30" t="s">
        <v>125</v>
      </c>
      <c r="F30" t="s">
        <v>98</v>
      </c>
      <c r="G30" t="s">
        <v>109</v>
      </c>
      <c r="H30" t="s">
        <v>109</v>
      </c>
    </row>
    <row r="31" spans="2:8" ht="12.75">
      <c r="B31">
        <v>1</v>
      </c>
      <c r="C31">
        <v>11</v>
      </c>
      <c r="D31" t="s">
        <v>126</v>
      </c>
      <c r="E31" t="s">
        <v>127</v>
      </c>
      <c r="F31" t="s">
        <v>98</v>
      </c>
      <c r="G31" t="s">
        <v>128</v>
      </c>
      <c r="H31" t="s">
        <v>109</v>
      </c>
    </row>
    <row r="32" spans="2:8" ht="12.75">
      <c r="B32">
        <v>1</v>
      </c>
      <c r="C32">
        <v>12</v>
      </c>
      <c r="D32" t="s">
        <v>129</v>
      </c>
      <c r="E32" t="s">
        <v>130</v>
      </c>
      <c r="F32" t="s">
        <v>98</v>
      </c>
      <c r="G32" t="s">
        <v>109</v>
      </c>
      <c r="H32" t="s">
        <v>131</v>
      </c>
    </row>
    <row r="33" spans="2:8" ht="12.75">
      <c r="B33">
        <v>1</v>
      </c>
      <c r="C33">
        <v>13</v>
      </c>
      <c r="D33" t="s">
        <v>132</v>
      </c>
      <c r="E33" t="s">
        <v>133</v>
      </c>
      <c r="F33" t="s">
        <v>98</v>
      </c>
      <c r="G33" t="s">
        <v>109</v>
      </c>
      <c r="H33" t="s">
        <v>109</v>
      </c>
    </row>
    <row r="34" spans="2:8" ht="12.75">
      <c r="B34">
        <v>1</v>
      </c>
      <c r="C34">
        <v>14</v>
      </c>
      <c r="D34" t="s">
        <v>134</v>
      </c>
      <c r="E34" t="s">
        <v>135</v>
      </c>
      <c r="F34" t="s">
        <v>98</v>
      </c>
      <c r="G34" t="s">
        <v>109</v>
      </c>
      <c r="H34" t="s">
        <v>109</v>
      </c>
    </row>
    <row r="35" spans="2:8" ht="12.75">
      <c r="B35">
        <v>1</v>
      </c>
      <c r="C35">
        <v>15</v>
      </c>
      <c r="D35" t="s">
        <v>136</v>
      </c>
      <c r="E35" t="s">
        <v>137</v>
      </c>
      <c r="F35" t="s">
        <v>98</v>
      </c>
      <c r="G35" t="s">
        <v>138</v>
      </c>
      <c r="H35" t="s">
        <v>109</v>
      </c>
    </row>
    <row r="36" spans="2:8" ht="12.75">
      <c r="B36">
        <v>1</v>
      </c>
      <c r="C36">
        <v>16</v>
      </c>
      <c r="D36" t="s">
        <v>139</v>
      </c>
      <c r="E36" t="s">
        <v>140</v>
      </c>
      <c r="F36" t="s">
        <v>98</v>
      </c>
      <c r="G36" t="s">
        <v>109</v>
      </c>
      <c r="H36" t="s">
        <v>109</v>
      </c>
    </row>
    <row r="37" spans="2:8" ht="12.75">
      <c r="B37">
        <v>1</v>
      </c>
      <c r="C37">
        <v>17</v>
      </c>
      <c r="D37" t="s">
        <v>141</v>
      </c>
      <c r="E37" t="s">
        <v>142</v>
      </c>
      <c r="F37" t="s">
        <v>98</v>
      </c>
      <c r="G37" t="s">
        <v>143</v>
      </c>
      <c r="H37" t="s">
        <v>144</v>
      </c>
    </row>
    <row r="38" spans="2:8" ht="12.75">
      <c r="B38">
        <v>1</v>
      </c>
      <c r="C38">
        <v>18</v>
      </c>
      <c r="D38" t="s">
        <v>145</v>
      </c>
      <c r="E38" t="s">
        <v>146</v>
      </c>
      <c r="F38" t="s">
        <v>98</v>
      </c>
      <c r="G38" t="s">
        <v>109</v>
      </c>
      <c r="H38" t="s">
        <v>109</v>
      </c>
    </row>
    <row r="39" spans="2:8" ht="12.75">
      <c r="B39">
        <v>1</v>
      </c>
      <c r="C39">
        <v>19</v>
      </c>
      <c r="D39" t="s">
        <v>147</v>
      </c>
      <c r="E39" t="s">
        <v>148</v>
      </c>
      <c r="F39" t="s">
        <v>98</v>
      </c>
      <c r="G39" t="s">
        <v>109</v>
      </c>
      <c r="H39" t="s">
        <v>149</v>
      </c>
    </row>
    <row r="40" spans="2:8" ht="12.75">
      <c r="B40">
        <v>1</v>
      </c>
      <c r="C40">
        <v>20</v>
      </c>
      <c r="D40" t="s">
        <v>150</v>
      </c>
      <c r="E40" t="s">
        <v>151</v>
      </c>
      <c r="F40" t="s">
        <v>98</v>
      </c>
      <c r="G40" t="s">
        <v>109</v>
      </c>
      <c r="H40" t="s">
        <v>109</v>
      </c>
    </row>
    <row r="41" spans="2:8" ht="12.75">
      <c r="B41">
        <v>1</v>
      </c>
      <c r="C41">
        <v>21</v>
      </c>
      <c r="D41" t="s">
        <v>152</v>
      </c>
      <c r="E41" t="s">
        <v>153</v>
      </c>
      <c r="F41" t="s">
        <v>98</v>
      </c>
      <c r="G41" t="s">
        <v>154</v>
      </c>
      <c r="H41" t="s">
        <v>155</v>
      </c>
    </row>
    <row r="42" spans="2:8" ht="12.75">
      <c r="B42">
        <v>1</v>
      </c>
      <c r="C42">
        <v>22</v>
      </c>
      <c r="D42" t="s">
        <v>156</v>
      </c>
      <c r="E42" t="s">
        <v>157</v>
      </c>
      <c r="F42" t="s">
        <v>98</v>
      </c>
      <c r="G42" t="s">
        <v>109</v>
      </c>
      <c r="H42" t="s">
        <v>109</v>
      </c>
    </row>
    <row r="43" spans="2:8" ht="12.75">
      <c r="B43">
        <v>1</v>
      </c>
      <c r="C43">
        <v>23</v>
      </c>
      <c r="D43" t="s">
        <v>158</v>
      </c>
      <c r="E43" t="s">
        <v>159</v>
      </c>
      <c r="F43" t="s">
        <v>98</v>
      </c>
      <c r="G43" t="s">
        <v>160</v>
      </c>
      <c r="H43" t="s">
        <v>161</v>
      </c>
    </row>
    <row r="44" spans="2:8" ht="12.75">
      <c r="B44">
        <v>1</v>
      </c>
      <c r="C44">
        <v>24</v>
      </c>
      <c r="D44" t="s">
        <v>162</v>
      </c>
      <c r="E44" t="s">
        <v>163</v>
      </c>
      <c r="F44" t="s">
        <v>98</v>
      </c>
      <c r="G44" t="s">
        <v>164</v>
      </c>
      <c r="H44" t="s">
        <v>109</v>
      </c>
    </row>
    <row r="45" spans="2:8" ht="12.75">
      <c r="B45">
        <v>1</v>
      </c>
      <c r="C45">
        <v>25</v>
      </c>
      <c r="D45" t="s">
        <v>165</v>
      </c>
      <c r="E45" t="s">
        <v>166</v>
      </c>
      <c r="F45" t="s">
        <v>98</v>
      </c>
      <c r="G45" t="s">
        <v>109</v>
      </c>
      <c r="H45" t="s">
        <v>167</v>
      </c>
    </row>
    <row r="46" spans="2:8" ht="12.75">
      <c r="B46">
        <v>1</v>
      </c>
      <c r="C46">
        <v>26</v>
      </c>
      <c r="D46" t="s">
        <v>168</v>
      </c>
      <c r="E46" t="s">
        <v>169</v>
      </c>
      <c r="F46" t="s">
        <v>98</v>
      </c>
      <c r="G46" t="s">
        <v>170</v>
      </c>
      <c r="H46" t="s">
        <v>171</v>
      </c>
    </row>
    <row r="47" spans="2:8" ht="12.75">
      <c r="B47">
        <v>1</v>
      </c>
      <c r="C47">
        <v>27</v>
      </c>
      <c r="D47" t="s">
        <v>172</v>
      </c>
      <c r="E47" t="s">
        <v>173</v>
      </c>
      <c r="F47" t="s">
        <v>98</v>
      </c>
      <c r="G47" t="s">
        <v>174</v>
      </c>
      <c r="H47" t="s">
        <v>175</v>
      </c>
    </row>
    <row r="48" spans="2:8" ht="12.75">
      <c r="B48">
        <v>1</v>
      </c>
      <c r="C48">
        <v>28</v>
      </c>
      <c r="D48" t="s">
        <v>176</v>
      </c>
      <c r="E48" t="s">
        <v>98</v>
      </c>
      <c r="F48" t="s">
        <v>98</v>
      </c>
      <c r="G48" t="s">
        <v>177</v>
      </c>
      <c r="H48" t="s">
        <v>178</v>
      </c>
    </row>
    <row r="49" spans="2:8" ht="12.75">
      <c r="B49">
        <v>1</v>
      </c>
      <c r="C49">
        <v>29</v>
      </c>
      <c r="D49" t="s">
        <v>179</v>
      </c>
      <c r="E49" t="s">
        <v>180</v>
      </c>
      <c r="F49" t="s">
        <v>98</v>
      </c>
      <c r="G49" t="s">
        <v>109</v>
      </c>
      <c r="H49" t="s">
        <v>109</v>
      </c>
    </row>
    <row r="50" spans="2:8" ht="12.75">
      <c r="B50">
        <v>1</v>
      </c>
      <c r="C50">
        <v>30</v>
      </c>
      <c r="D50" t="s">
        <v>181</v>
      </c>
      <c r="E50" t="s">
        <v>182</v>
      </c>
      <c r="F50" t="s">
        <v>98</v>
      </c>
      <c r="G50" t="s">
        <v>183</v>
      </c>
      <c r="H50" t="s">
        <v>184</v>
      </c>
    </row>
    <row r="51" spans="2:8" ht="12.75">
      <c r="B51">
        <v>1</v>
      </c>
      <c r="C51">
        <v>31</v>
      </c>
      <c r="D51" t="s">
        <v>185</v>
      </c>
      <c r="E51" t="s">
        <v>186</v>
      </c>
      <c r="F51" t="s">
        <v>98</v>
      </c>
      <c r="G51" t="s">
        <v>109</v>
      </c>
      <c r="H51" t="s">
        <v>109</v>
      </c>
    </row>
    <row r="52" spans="2:8" ht="12.75">
      <c r="B52">
        <v>1</v>
      </c>
      <c r="C52">
        <v>32</v>
      </c>
      <c r="D52" t="s">
        <v>187</v>
      </c>
      <c r="E52" t="s">
        <v>188</v>
      </c>
      <c r="F52" t="s">
        <v>98</v>
      </c>
      <c r="G52" t="s">
        <v>189</v>
      </c>
      <c r="H52" t="s">
        <v>109</v>
      </c>
    </row>
    <row r="53" spans="2:8" ht="12.75">
      <c r="B53">
        <v>1</v>
      </c>
      <c r="C53">
        <v>33</v>
      </c>
      <c r="D53" t="s">
        <v>190</v>
      </c>
      <c r="E53" t="s">
        <v>191</v>
      </c>
      <c r="F53" t="s">
        <v>98</v>
      </c>
      <c r="G53" t="s">
        <v>109</v>
      </c>
      <c r="H53" t="s">
        <v>109</v>
      </c>
    </row>
    <row r="54" spans="2:8" ht="12.75">
      <c r="B54">
        <v>1</v>
      </c>
      <c r="C54">
        <v>34</v>
      </c>
      <c r="D54" t="s">
        <v>192</v>
      </c>
      <c r="E54" t="s">
        <v>193</v>
      </c>
      <c r="F54" t="s">
        <v>98</v>
      </c>
      <c r="G54" t="s">
        <v>109</v>
      </c>
      <c r="H54" t="s">
        <v>109</v>
      </c>
    </row>
    <row r="55" spans="2:8" ht="12.75">
      <c r="B55">
        <v>1</v>
      </c>
      <c r="C55">
        <v>35</v>
      </c>
      <c r="D55" t="s">
        <v>194</v>
      </c>
      <c r="E55" t="s">
        <v>195</v>
      </c>
      <c r="F55" t="s">
        <v>98</v>
      </c>
      <c r="G55" t="s">
        <v>196</v>
      </c>
      <c r="H55" t="s">
        <v>184</v>
      </c>
    </row>
    <row r="56" spans="2:8" ht="12.75">
      <c r="B56">
        <v>1</v>
      </c>
      <c r="C56">
        <v>36</v>
      </c>
      <c r="D56" t="s">
        <v>197</v>
      </c>
      <c r="E56" t="s">
        <v>198</v>
      </c>
      <c r="F56" t="s">
        <v>98</v>
      </c>
      <c r="G56" t="s">
        <v>109</v>
      </c>
      <c r="H56" t="s">
        <v>109</v>
      </c>
    </row>
    <row r="57" spans="2:8" ht="12.75">
      <c r="B57">
        <v>1</v>
      </c>
      <c r="C57">
        <v>37</v>
      </c>
      <c r="D57" t="s">
        <v>199</v>
      </c>
      <c r="E57" t="s">
        <v>200</v>
      </c>
      <c r="F57" t="s">
        <v>98</v>
      </c>
      <c r="G57" t="s">
        <v>109</v>
      </c>
      <c r="H57" t="s">
        <v>109</v>
      </c>
    </row>
    <row r="58" spans="2:8" ht="12.75">
      <c r="B58">
        <v>1</v>
      </c>
      <c r="C58">
        <v>38</v>
      </c>
      <c r="D58" t="s">
        <v>201</v>
      </c>
      <c r="E58" t="s">
        <v>202</v>
      </c>
      <c r="F58" t="s">
        <v>98</v>
      </c>
      <c r="G58" t="s">
        <v>109</v>
      </c>
      <c r="H58" t="s">
        <v>109</v>
      </c>
    </row>
    <row r="59" spans="2:8" ht="12.75">
      <c r="B59">
        <v>1</v>
      </c>
      <c r="C59">
        <v>39</v>
      </c>
      <c r="D59" t="s">
        <v>203</v>
      </c>
      <c r="E59" t="s">
        <v>204</v>
      </c>
      <c r="F59" t="s">
        <v>98</v>
      </c>
      <c r="G59" t="s">
        <v>196</v>
      </c>
      <c r="H59" t="s">
        <v>184</v>
      </c>
    </row>
    <row r="60" spans="2:8" ht="12.75">
      <c r="B60">
        <v>1</v>
      </c>
      <c r="C60">
        <v>40</v>
      </c>
      <c r="D60" t="s">
        <v>205</v>
      </c>
      <c r="E60" t="s">
        <v>98</v>
      </c>
      <c r="F60" t="s">
        <v>98</v>
      </c>
      <c r="G60" t="s">
        <v>109</v>
      </c>
      <c r="H60" t="s">
        <v>109</v>
      </c>
    </row>
    <row r="61" spans="2:8" ht="12.75">
      <c r="B61">
        <v>1</v>
      </c>
      <c r="C61">
        <v>41</v>
      </c>
      <c r="D61" t="s">
        <v>206</v>
      </c>
      <c r="E61" t="s">
        <v>98</v>
      </c>
      <c r="F61" t="s">
        <v>98</v>
      </c>
      <c r="G61" t="s">
        <v>109</v>
      </c>
      <c r="H61" t="s">
        <v>109</v>
      </c>
    </row>
    <row r="62" spans="2:8" ht="12.75">
      <c r="B62">
        <v>1</v>
      </c>
      <c r="C62">
        <v>42</v>
      </c>
      <c r="D62" t="s">
        <v>207</v>
      </c>
      <c r="E62" t="s">
        <v>98</v>
      </c>
      <c r="F62" t="s">
        <v>98</v>
      </c>
      <c r="G62" t="s">
        <v>109</v>
      </c>
      <c r="H62" t="s">
        <v>109</v>
      </c>
    </row>
    <row r="63" spans="2:8" ht="12.75">
      <c r="B63">
        <v>1</v>
      </c>
      <c r="C63">
        <v>43</v>
      </c>
      <c r="D63" t="s">
        <v>208</v>
      </c>
      <c r="E63" t="s">
        <v>98</v>
      </c>
      <c r="F63" t="s">
        <v>98</v>
      </c>
      <c r="G63" t="s">
        <v>109</v>
      </c>
      <c r="H63" t="s">
        <v>109</v>
      </c>
    </row>
    <row r="64" spans="2:8" ht="12.75">
      <c r="B64">
        <v>1</v>
      </c>
      <c r="C64">
        <v>44</v>
      </c>
      <c r="D64" t="s">
        <v>209</v>
      </c>
      <c r="E64" t="s">
        <v>98</v>
      </c>
      <c r="F64" t="s">
        <v>98</v>
      </c>
      <c r="G64" t="s">
        <v>109</v>
      </c>
      <c r="H64" t="s">
        <v>109</v>
      </c>
    </row>
    <row r="65" spans="2:8" ht="12.75">
      <c r="B65">
        <v>1</v>
      </c>
      <c r="C65">
        <v>45</v>
      </c>
      <c r="D65" t="s">
        <v>210</v>
      </c>
      <c r="E65" t="s">
        <v>98</v>
      </c>
      <c r="F65" t="s">
        <v>98</v>
      </c>
      <c r="G65" t="s">
        <v>109</v>
      </c>
      <c r="H65" t="s">
        <v>109</v>
      </c>
    </row>
    <row r="66" spans="2:8" ht="12.75">
      <c r="B66">
        <v>1</v>
      </c>
      <c r="C66">
        <v>46</v>
      </c>
      <c r="D66" t="s">
        <v>211</v>
      </c>
      <c r="E66" t="s">
        <v>98</v>
      </c>
      <c r="F66" t="s">
        <v>98</v>
      </c>
      <c r="G66" t="s">
        <v>109</v>
      </c>
      <c r="H66" t="s">
        <v>109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/>
  <dc:description/>
  <cp:lastModifiedBy>Emir</cp:lastModifiedBy>
  <cp:lastPrinted>2014-12-19T16:18:33Z</cp:lastPrinted>
  <dcterms:created xsi:type="dcterms:W3CDTF">2003-07-14T14:37:37Z</dcterms:created>
  <dcterms:modified xsi:type="dcterms:W3CDTF">2018-03-05T09:18:51Z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a45d297a-29ac-4a79-98ee-48fa1d808907</vt:lpwstr>
  </property>
  <property fmtid="{D5CDD505-2E9C-101B-9397-08002B2CF9AE}" pid="3" name="AssecoSEEScope">
    <vt:lpwstr>External</vt:lpwstr>
  </property>
  <property fmtid="{D5CDD505-2E9C-101B-9397-08002B2CF9AE}" pid="4" name="AssecoSEEClassification">
    <vt:lpwstr>General Business</vt:lpwstr>
  </property>
</Properties>
</file>